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Proposals" sheetId="1" r:id="rId1"/>
    <sheet name="Comments" sheetId="2" r:id="rId2"/>
    <sheet name="Sheet3" sheetId="3" r:id="rId3"/>
  </sheets>
  <definedNames>
    <definedName name="_xlnm.Print_Titles" localSheetId="1">'Comments'!$1:$3</definedName>
    <definedName name="_xlnm.Print_Titles" localSheetId="0">'Proposals'!$1:$3</definedName>
  </definedNames>
  <calcPr fullCalcOnLoad="1"/>
</workbook>
</file>

<file path=xl/sharedStrings.xml><?xml version="1.0" encoding="utf-8"?>
<sst xmlns="http://schemas.openxmlformats.org/spreadsheetml/2006/main" count="580" uniqueCount="271">
  <si>
    <t>No.</t>
  </si>
  <si>
    <t>1. Member Country</t>
  </si>
  <si>
    <t>2. Contact Point</t>
  </si>
  <si>
    <t>Australia</t>
  </si>
  <si>
    <t>J. Gorman</t>
  </si>
  <si>
    <t>Austria</t>
  </si>
  <si>
    <t>M. Mair</t>
  </si>
  <si>
    <t>3. Basic info</t>
  </si>
  <si>
    <t>Screen/shield</t>
  </si>
  <si>
    <t>U</t>
  </si>
  <si>
    <t>3.2 Type of the sensor/screen</t>
  </si>
  <si>
    <t>Manuf.</t>
  </si>
  <si>
    <t>Lanser</t>
  </si>
  <si>
    <t>Country</t>
  </si>
  <si>
    <t>Sites</t>
  </si>
  <si>
    <t>Error</t>
  </si>
  <si>
    <t>Material</t>
  </si>
  <si>
    <t>Aspirat</t>
  </si>
  <si>
    <t>wood</t>
  </si>
  <si>
    <t>2 m/s</t>
  </si>
  <si>
    <t>3.3.2 Humidity sensor</t>
  </si>
  <si>
    <t>3.3.1 Screen/Shields details</t>
  </si>
  <si>
    <t>Parameter</t>
  </si>
  <si>
    <t>RH</t>
  </si>
  <si>
    <t>DP</t>
  </si>
  <si>
    <t>Principle</t>
  </si>
  <si>
    <t>M. Range</t>
  </si>
  <si>
    <t>O. Range</t>
  </si>
  <si>
    <t>Uncert</t>
  </si>
  <si>
    <t>T. Const.</t>
  </si>
  <si>
    <t>LT St.</t>
  </si>
  <si>
    <t>Av. Inter</t>
  </si>
  <si>
    <t>T. Inter</t>
  </si>
  <si>
    <t>Out. Time</t>
  </si>
  <si>
    <t>sens.</t>
  </si>
  <si>
    <t>Finland</t>
  </si>
  <si>
    <t>Vaisala/HMP45D</t>
  </si>
  <si>
    <t>Two</t>
  </si>
  <si>
    <t>Stainless steel</t>
  </si>
  <si>
    <t>0.8-100 %</t>
  </si>
  <si>
    <t>-40/+60 deg</t>
  </si>
  <si>
    <t>-10/+55 deg</t>
  </si>
  <si>
    <t>-40/+40 deg</t>
  </si>
  <si>
    <t>Performance</t>
  </si>
  <si>
    <t>15 s</t>
  </si>
  <si>
    <t>Nat.</t>
  </si>
  <si>
    <t>Art.</t>
  </si>
  <si>
    <t>Suit. for T probe</t>
  </si>
  <si>
    <t>Suit. for U probe</t>
  </si>
  <si>
    <t>Ecuador</t>
  </si>
  <si>
    <t>R. Chango Santillan</t>
  </si>
  <si>
    <t>-50/+50 deg</t>
  </si>
  <si>
    <t>Thermoplastic plate</t>
  </si>
  <si>
    <t>0.8-100%</t>
  </si>
  <si>
    <t>Ethiopia</t>
  </si>
  <si>
    <t>M.E.T. Afreia</t>
  </si>
  <si>
    <t>Lambrecht/252</t>
  </si>
  <si>
    <t>Germany</t>
  </si>
  <si>
    <t>wet bulb depression</t>
  </si>
  <si>
    <t>0-100%</t>
  </si>
  <si>
    <t>10 min.</t>
  </si>
  <si>
    <t>France</t>
  </si>
  <si>
    <t>M. Lacombe</t>
  </si>
  <si>
    <t>Switzerland</t>
  </si>
  <si>
    <t>capacity humidity sensor</t>
  </si>
  <si>
    <t>12-15 s</t>
  </si>
  <si>
    <t>Hungary</t>
  </si>
  <si>
    <t>-30/+50 deg</t>
  </si>
  <si>
    <t>plastic</t>
  </si>
  <si>
    <t>Italy</t>
  </si>
  <si>
    <t>PCV glass loaded</t>
  </si>
  <si>
    <t>Hygroscopic-polymer transducer</t>
  </si>
  <si>
    <t>-40/+85 deg</t>
  </si>
  <si>
    <t>1 s</t>
  </si>
  <si>
    <t>P. Giancarlo</t>
  </si>
  <si>
    <t>CAE S.p.A./TU20AS</t>
  </si>
  <si>
    <t>Painted duraluminum</t>
  </si>
  <si>
    <t>Capacity</t>
  </si>
  <si>
    <t>-30/+85 deg</t>
  </si>
  <si>
    <t>10 s</t>
  </si>
  <si>
    <t>Lesotho</t>
  </si>
  <si>
    <t>M. Ntsatsi</t>
  </si>
  <si>
    <t>-20/+60 deg</t>
  </si>
  <si>
    <t>1 year</t>
  </si>
  <si>
    <t>2 years</t>
  </si>
  <si>
    <t>Portugal</t>
  </si>
  <si>
    <t>L.F. Nunes</t>
  </si>
  <si>
    <t>capacitive sensor</t>
  </si>
  <si>
    <t>1 min.</t>
  </si>
  <si>
    <t>Slovakia</t>
  </si>
  <si>
    <t>J. Gvozdjak</t>
  </si>
  <si>
    <t>capacitive polymer sensing element with microprocessor</t>
  </si>
  <si>
    <t>3%</t>
  </si>
  <si>
    <t>1%</t>
  </si>
  <si>
    <t>+/-2.5%</t>
  </si>
  <si>
    <t>+/-2-3%</t>
  </si>
  <si>
    <t>60s</t>
  </si>
  <si>
    <t>0.1 s</t>
  </si>
  <si>
    <t>Sudan</t>
  </si>
  <si>
    <t>Yaseen</t>
  </si>
  <si>
    <t>Casella</t>
  </si>
  <si>
    <t>UK</t>
  </si>
  <si>
    <t>Mercury in glass</t>
  </si>
  <si>
    <t>-20 to 55 deg</t>
  </si>
  <si>
    <t>A. Heimo</t>
  </si>
  <si>
    <t>-65/+50 deg</t>
  </si>
  <si>
    <t>5.3 m/s</t>
  </si>
  <si>
    <t>Meteolabor AG/Thygan VTP37 Airport</t>
  </si>
  <si>
    <t>aluminum</t>
  </si>
  <si>
    <t>3.5 m/s</t>
  </si>
  <si>
    <t>dew point mirror with automatic cleaning</t>
  </si>
  <si>
    <t>-65 to +50 deg</t>
  </si>
  <si>
    <t>0.15K</t>
  </si>
  <si>
    <t>&lt;1min</t>
  </si>
  <si>
    <t>&lt;0.02K</t>
  </si>
  <si>
    <t>Meteolabor/Thygan VTP37 Thermohygrometer</t>
  </si>
  <si>
    <t>-65 to+50 deg</t>
  </si>
  <si>
    <t>&gt;1 min</t>
  </si>
  <si>
    <t>-30-60 deg</t>
  </si>
  <si>
    <t>double shell aluminum construction with fan, white paint</t>
  </si>
  <si>
    <t>3.5m/min</t>
  </si>
  <si>
    <t>capacitive hygromer sensor</t>
  </si>
  <si>
    <t>&lt;15 s</t>
  </si>
  <si>
    <t>Ukraine</t>
  </si>
  <si>
    <t>A. Kononenko</t>
  </si>
  <si>
    <t>0.2 deg</t>
  </si>
  <si>
    <t>alloy of aluminum</t>
  </si>
  <si>
    <t>2-3 m/s</t>
  </si>
  <si>
    <t>method of two temperature (warming up)</t>
  </si>
  <si>
    <t>+/- 2%</t>
  </si>
  <si>
    <t>30 s</t>
  </si>
  <si>
    <t>3 s</t>
  </si>
  <si>
    <t>Russia</t>
  </si>
  <si>
    <t>S, Vandasheva</t>
  </si>
  <si>
    <t>TM4-1 GOST 112-78</t>
  </si>
  <si>
    <t>psychrometric</t>
  </si>
  <si>
    <t>Kyrgystan</t>
  </si>
  <si>
    <t>-35/+40 deg</t>
  </si>
  <si>
    <t>A. Heimo/ R. Maag</t>
  </si>
  <si>
    <t>Meteolabor VT36 Thermometer</t>
  </si>
  <si>
    <t>Rotronic AG/ RS12T</t>
  </si>
  <si>
    <t>+/- 1% RH</t>
  </si>
  <si>
    <t>1% RH/year</t>
  </si>
  <si>
    <t>Lambrecht Thermo-hygrograph</t>
  </si>
  <si>
    <t>Vaisala HMP 35/45D and DTR-13</t>
  </si>
  <si>
    <t>Vaisala/HMP45A/ shield Young 41003</t>
  </si>
  <si>
    <t>Rotronic/ Hygroclip S3C03</t>
  </si>
  <si>
    <t>1.5% RH</t>
  </si>
  <si>
    <t>Socrima/ BM0 1195 D 0000</t>
  </si>
  <si>
    <t>Z. Nagy</t>
  </si>
  <si>
    <t>Hungarian Met. Service/ TS/HMS</t>
  </si>
  <si>
    <t>-0.2 to 0.5 deg</t>
  </si>
  <si>
    <t>G. Farini</t>
  </si>
  <si>
    <t>Rotronic/Hygroclip UAM080</t>
  </si>
  <si>
    <t>13 months</t>
  </si>
  <si>
    <t>Physicus/ HumiAir8</t>
  </si>
  <si>
    <t>1.5% RH/year</t>
  </si>
  <si>
    <t>Dobriy shljah /IT 1</t>
  </si>
  <si>
    <t>J. Wright</t>
  </si>
  <si>
    <t>Metspec/ Excel</t>
  </si>
  <si>
    <t>40 plus</t>
  </si>
  <si>
    <t>-55/+80 deg</t>
  </si>
  <si>
    <t>?</t>
  </si>
  <si>
    <t>aluminum and plastic</t>
  </si>
  <si>
    <t>Metspec/ MET 01</t>
  </si>
  <si>
    <t>Metspec/ MET 11</t>
  </si>
  <si>
    <t>USA</t>
  </si>
  <si>
    <t>J. Karvelot</t>
  </si>
  <si>
    <t>Davis Instr./ Vantage Pro2</t>
  </si>
  <si>
    <t>1 deg</t>
  </si>
  <si>
    <t>1.2 m/s</t>
  </si>
  <si>
    <t>Film capacitive</t>
  </si>
  <si>
    <t>-40/+65 deg</t>
  </si>
  <si>
    <t>+/- 3%</t>
  </si>
  <si>
    <t>Davis Instr./ PN 7714</t>
  </si>
  <si>
    <t>2 deg</t>
  </si>
  <si>
    <t>D. Farrell</t>
  </si>
  <si>
    <t>Sutron/56-0320-1 &amp; 5600-0021</t>
  </si>
  <si>
    <t>UV stabilized plastic</t>
  </si>
  <si>
    <t>stress/strain gauge</t>
  </si>
  <si>
    <t>5 s</t>
  </si>
  <si>
    <t>0.5%/year</t>
  </si>
  <si>
    <t>1 min</t>
  </si>
  <si>
    <t>B. Baker</t>
  </si>
  <si>
    <t>Young/ 41003</t>
  </si>
  <si>
    <t>-50/+60 deg</t>
  </si>
  <si>
    <t>0.4 deg</t>
  </si>
  <si>
    <t>Thermoplastic, stainless steel, aluminium</t>
  </si>
  <si>
    <t>Young/ 43502</t>
  </si>
  <si>
    <t>3 later 10000</t>
  </si>
  <si>
    <t>6.8 to 9.2 m/s</t>
  </si>
  <si>
    <t>U. Bush</t>
  </si>
  <si>
    <t>Fischer &amp;Co./431411</t>
  </si>
  <si>
    <t>2 K</t>
  </si>
  <si>
    <t>capacity</t>
  </si>
  <si>
    <t>+/- 2 deg</t>
  </si>
  <si>
    <t>5 min</t>
  </si>
  <si>
    <t>3% RH/year</t>
  </si>
  <si>
    <t>R.J.P. Jones</t>
  </si>
  <si>
    <t>Windspeed ltd./ TRSI-PX-D/3</t>
  </si>
  <si>
    <t>100 plus</t>
  </si>
  <si>
    <t>-50/+70 deg</t>
  </si>
  <si>
    <t>2.3 deg/ Kw/m2</t>
  </si>
  <si>
    <t>ABS, Aluminium alloy, Nylon</t>
  </si>
  <si>
    <t>E. Lanzinger</t>
  </si>
  <si>
    <t>Gerhard Herzog / G90</t>
  </si>
  <si>
    <t>Vaisala/HMT 337 &amp; HMT 330MIK</t>
  </si>
  <si>
    <t>Filled polyester</t>
  </si>
  <si>
    <t>+/- 1 %</t>
  </si>
  <si>
    <t>500 ms</t>
  </si>
  <si>
    <t>Eigenbrodt/LAM630</t>
  </si>
  <si>
    <t>-30/+70 deg</t>
  </si>
  <si>
    <t>0.8 K</t>
  </si>
  <si>
    <t>ABS, acryl glass</t>
  </si>
  <si>
    <t>3500 rpm</t>
  </si>
  <si>
    <t>-40/+180 deg</t>
  </si>
  <si>
    <t>20 s</t>
  </si>
  <si>
    <t>Qatar</t>
  </si>
  <si>
    <t>S. Said</t>
  </si>
  <si>
    <t>Casella/Stevenson large size</t>
  </si>
  <si>
    <t>Netherlands</t>
  </si>
  <si>
    <t>van der Meulen</t>
  </si>
  <si>
    <t>KNMI/multiplate screen</t>
  </si>
  <si>
    <t>-30/+40 deg</t>
  </si>
  <si>
    <t>0.1 deg</t>
  </si>
  <si>
    <t>0.5 deg</t>
  </si>
  <si>
    <t>U. Demisch</t>
  </si>
  <si>
    <t>Testo AG/63379742</t>
  </si>
  <si>
    <t>-20/+70 deg</t>
  </si>
  <si>
    <t>+/- 2.5 %</t>
  </si>
  <si>
    <t>60 s</t>
  </si>
  <si>
    <t>5 years</t>
  </si>
  <si>
    <t>Screen</t>
  </si>
  <si>
    <t>selected</t>
  </si>
  <si>
    <t>Humidity</t>
  </si>
  <si>
    <t>Selected</t>
  </si>
  <si>
    <t>Comment</t>
  </si>
  <si>
    <t>HMP45D already selected from Germany</t>
  </si>
  <si>
    <t>Young shield proposed by USA and selected. HMP45D proposed by other members and selected.</t>
  </si>
  <si>
    <t>Not selected, beacuse this sensor is of the same type that Hygroclip, proposed by other members and selected for Switzerland.</t>
  </si>
  <si>
    <t>Not selected, due to other systems selected for Germany and low number of systems in operational use.</t>
  </si>
  <si>
    <t>Selected, due to the "original" physical principle used.</t>
  </si>
  <si>
    <t>The humidity sensor is the HM45D, from Vaisala</t>
  </si>
  <si>
    <t>Not selected : only 1 screen proposed and low number of screens in operational use.</t>
  </si>
  <si>
    <t>Humidity sensor not selected, because already selected from Switzerland.</t>
  </si>
  <si>
    <t>Not selected : only 1 screen and humidity sensor proposed and psychrometric (manual ?). Answer in Russian.</t>
  </si>
  <si>
    <t>Not selected : only 1 screen and thermo-hygrograph, not suited for an intercomparison.</t>
  </si>
  <si>
    <t>Not selected : low number of screens in operational use.</t>
  </si>
  <si>
    <t>HMP45D already selected. Only 1 screen proposed and DTR13 is possibly part of the HMT337 selected from Germany.</t>
  </si>
  <si>
    <t>Not selected : low number of screens/hygrometers in operational use.</t>
  </si>
  <si>
    <t>Not selected : Only 1 screen proposed; low number of operational screens.</t>
  </si>
  <si>
    <t>Not selected, due to low number of screens in operational use and other sensors selected from Switzerland.</t>
  </si>
  <si>
    <t>Selected, because will be used as a reference.</t>
  </si>
  <si>
    <t>Not selected : only 1 screen proposed.</t>
  </si>
  <si>
    <t>"Original" physical principle for humidity.</t>
  </si>
  <si>
    <t>Not selected, because not used by Meteorological Services. And other instruments selected for USA.</t>
  </si>
  <si>
    <t>Screen selected considering "desertic" conditions in Ethiopa. Humidity sensor not selected (model 252 from Lambrecht is a drum recorder, not suited for this intercomparison).</t>
  </si>
  <si>
    <t>Not selected, due to reduce temperature range (probably not a problem) and no desertic conditions in Austria.</t>
  </si>
  <si>
    <t>Total selected</t>
  </si>
  <si>
    <r>
      <t xml:space="preserve">Screen selected (though only 1 proposed), due to desertic conditions in Sudan. </t>
    </r>
    <r>
      <rPr>
        <sz val="10"/>
        <color indexed="10"/>
        <rFont val="Arial"/>
        <family val="2"/>
      </rPr>
      <t>Mercury in glass sensor, not suited for an intercomparison.</t>
    </r>
  </si>
  <si>
    <r>
      <t xml:space="preserve">Selected, considering the large number of screens declared in use. </t>
    </r>
    <r>
      <rPr>
        <sz val="10"/>
        <color indexed="10"/>
        <rFont val="Arial"/>
        <family val="2"/>
      </rPr>
      <t>However,  two screens should be delivered for the intercomparison.</t>
    </r>
  </si>
  <si>
    <t>NOTE:</t>
  </si>
  <si>
    <t xml:space="preserve">    </t>
  </si>
  <si>
    <t>= NOT Selected</t>
  </si>
  <si>
    <t>= Selected</t>
  </si>
  <si>
    <t>UK /HMEI</t>
  </si>
  <si>
    <t>USA/HMEI</t>
  </si>
  <si>
    <t>E. Allen</t>
  </si>
  <si>
    <t>Russell Sc. Instr./Stevenson Screen</t>
  </si>
  <si>
    <t>-50/+80 deg</t>
  </si>
  <si>
    <t>Wood</t>
  </si>
</sst>
</file>

<file path=xl/styles.xml><?xml version="1.0" encoding="utf-8"?>
<styleSheet xmlns="http://schemas.openxmlformats.org/spreadsheetml/2006/main">
  <numFmts count="2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0" fillId="0" borderId="11" xfId="0" applyNumberForma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9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49" fontId="0" fillId="0" borderId="9" xfId="0" applyNumberFormat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10" fontId="0" fillId="0" borderId="0" xfId="0" applyNumberForma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Border="1" applyAlignment="1">
      <alignment horizontal="right" wrapText="1"/>
    </xf>
    <xf numFmtId="49" fontId="0" fillId="0" borderId="9" xfId="0" applyNumberFormat="1" applyBorder="1" applyAlignment="1">
      <alignment horizontal="right" wrapText="1"/>
    </xf>
    <xf numFmtId="49" fontId="0" fillId="0" borderId="0" xfId="0" applyNumberFormat="1" applyAlignment="1">
      <alignment horizontal="right" wrapText="1"/>
    </xf>
    <xf numFmtId="0" fontId="1" fillId="0" borderId="1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11" xfId="0" applyFill="1" applyBorder="1" applyAlignment="1">
      <alignment/>
    </xf>
    <xf numFmtId="0" fontId="0" fillId="0" borderId="2" xfId="0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1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right" wrapText="1"/>
    </xf>
    <xf numFmtId="49" fontId="1" fillId="0" borderId="13" xfId="0" applyNumberFormat="1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2" sqref="C42"/>
    </sheetView>
  </sheetViews>
  <sheetFormatPr defaultColWidth="9.140625" defaultRowHeight="12.75"/>
  <cols>
    <col min="1" max="1" width="6.00390625" style="1" customWidth="1"/>
    <col min="2" max="2" width="18.00390625" style="0" customWidth="1"/>
    <col min="3" max="3" width="18.421875" style="0" customWidth="1"/>
    <col min="4" max="4" width="6.421875" style="0" customWidth="1"/>
    <col min="5" max="5" width="6.28125" style="0" customWidth="1"/>
    <col min="6" max="6" width="4.7109375" style="0" customWidth="1"/>
    <col min="7" max="7" width="16.140625" style="40" customWidth="1"/>
    <col min="8" max="8" width="11.8515625" style="0" customWidth="1"/>
    <col min="9" max="9" width="6.7109375" style="0" customWidth="1"/>
    <col min="10" max="10" width="6.8515625" style="0" customWidth="1"/>
    <col min="11" max="11" width="12.7109375" style="36" customWidth="1"/>
    <col min="13" max="13" width="15.7109375" style="40" customWidth="1"/>
    <col min="14" max="14" width="8.00390625" style="0" customWidth="1"/>
    <col min="15" max="15" width="7.00390625" style="0" customWidth="1"/>
    <col min="16" max="16" width="7.28125" style="0" customWidth="1"/>
    <col min="17" max="17" width="6.00390625" style="0" customWidth="1"/>
    <col min="18" max="18" width="5.421875" style="0" customWidth="1"/>
    <col min="19" max="19" width="18.00390625" style="40" customWidth="1"/>
    <col min="20" max="20" width="11.140625" style="0" customWidth="1"/>
    <col min="21" max="21" width="12.140625" style="45" customWidth="1"/>
    <col min="22" max="22" width="9.140625" style="48" customWidth="1"/>
  </cols>
  <sheetData>
    <row r="1" spans="1:27" s="1" customFormat="1" ht="13.5" thickBot="1">
      <c r="A1" s="7" t="s">
        <v>0</v>
      </c>
      <c r="B1" s="2" t="s">
        <v>1</v>
      </c>
      <c r="C1" s="2" t="s">
        <v>2</v>
      </c>
      <c r="D1" s="82" t="s">
        <v>7</v>
      </c>
      <c r="E1" s="83"/>
      <c r="F1" s="84"/>
      <c r="G1" s="82" t="s">
        <v>10</v>
      </c>
      <c r="H1" s="83"/>
      <c r="I1" s="83"/>
      <c r="J1" s="84"/>
      <c r="K1" s="82" t="s">
        <v>21</v>
      </c>
      <c r="L1" s="83"/>
      <c r="M1" s="83"/>
      <c r="N1" s="83"/>
      <c r="O1" s="83"/>
      <c r="P1" s="84"/>
      <c r="Q1" s="82" t="s">
        <v>20</v>
      </c>
      <c r="R1" s="83"/>
      <c r="S1" s="83"/>
      <c r="T1" s="83"/>
      <c r="U1" s="83"/>
      <c r="V1" s="83"/>
      <c r="W1" s="83"/>
      <c r="X1" s="83"/>
      <c r="Y1" s="83"/>
      <c r="Z1" s="83"/>
      <c r="AA1" s="84"/>
    </row>
    <row r="2" spans="1:27" s="1" customFormat="1" ht="13.5" thickBot="1">
      <c r="A2" s="8"/>
      <c r="B2" s="6"/>
      <c r="C2" s="6"/>
      <c r="D2" s="88" t="s">
        <v>8</v>
      </c>
      <c r="E2" s="89"/>
      <c r="F2" s="90" t="s">
        <v>9</v>
      </c>
      <c r="G2" s="26" t="s">
        <v>11</v>
      </c>
      <c r="H2" s="15" t="s">
        <v>13</v>
      </c>
      <c r="I2" s="15" t="s">
        <v>14</v>
      </c>
      <c r="J2" s="2" t="s">
        <v>37</v>
      </c>
      <c r="K2" s="33" t="s">
        <v>43</v>
      </c>
      <c r="L2" s="2" t="s">
        <v>15</v>
      </c>
      <c r="M2" s="23" t="s">
        <v>16</v>
      </c>
      <c r="N2" s="2" t="s">
        <v>17</v>
      </c>
      <c r="O2" s="85" t="s">
        <v>47</v>
      </c>
      <c r="P2" s="87" t="s">
        <v>48</v>
      </c>
      <c r="Q2" s="92" t="s">
        <v>22</v>
      </c>
      <c r="R2" s="93"/>
      <c r="S2" s="94" t="s">
        <v>25</v>
      </c>
      <c r="T2" s="78" t="s">
        <v>26</v>
      </c>
      <c r="U2" s="96" t="s">
        <v>27</v>
      </c>
      <c r="V2" s="98" t="s">
        <v>28</v>
      </c>
      <c r="W2" s="78" t="s">
        <v>29</v>
      </c>
      <c r="X2" s="78" t="s">
        <v>30</v>
      </c>
      <c r="Y2" s="78" t="s">
        <v>31</v>
      </c>
      <c r="Z2" s="78" t="s">
        <v>32</v>
      </c>
      <c r="AA2" s="80" t="s">
        <v>33</v>
      </c>
    </row>
    <row r="3" spans="1:27" s="1" customFormat="1" ht="26.25" customHeight="1" thickBot="1">
      <c r="A3" s="5"/>
      <c r="B3" s="3"/>
      <c r="C3" s="3"/>
      <c r="D3" s="18" t="s">
        <v>45</v>
      </c>
      <c r="E3" s="19" t="s">
        <v>46</v>
      </c>
      <c r="F3" s="91"/>
      <c r="G3" s="27"/>
      <c r="H3" s="21"/>
      <c r="I3" s="21"/>
      <c r="J3" s="19" t="s">
        <v>34</v>
      </c>
      <c r="K3" s="34"/>
      <c r="L3" s="19"/>
      <c r="M3" s="24"/>
      <c r="N3" s="19"/>
      <c r="O3" s="86"/>
      <c r="P3" s="86"/>
      <c r="Q3" s="20" t="s">
        <v>23</v>
      </c>
      <c r="R3" s="17" t="s">
        <v>24</v>
      </c>
      <c r="S3" s="95"/>
      <c r="T3" s="79"/>
      <c r="U3" s="97"/>
      <c r="V3" s="99"/>
      <c r="W3" s="79"/>
      <c r="X3" s="79"/>
      <c r="Y3" s="79"/>
      <c r="Z3" s="79"/>
      <c r="AA3" s="81"/>
    </row>
    <row r="4" spans="1:27" ht="12.75">
      <c r="A4" s="4">
        <v>1</v>
      </c>
      <c r="B4" s="9" t="s">
        <v>3</v>
      </c>
      <c r="C4" s="9" t="s">
        <v>4</v>
      </c>
      <c r="D4" s="16">
        <v>1</v>
      </c>
      <c r="E4" s="10"/>
      <c r="F4" s="11">
        <v>1</v>
      </c>
      <c r="G4" s="28" t="s">
        <v>36</v>
      </c>
      <c r="H4" s="10" t="s">
        <v>35</v>
      </c>
      <c r="I4" s="10">
        <v>100</v>
      </c>
      <c r="J4" s="11">
        <v>1</v>
      </c>
      <c r="K4" s="22" t="s">
        <v>41</v>
      </c>
      <c r="L4" s="10"/>
      <c r="M4" s="38" t="s">
        <v>38</v>
      </c>
      <c r="N4" s="10"/>
      <c r="O4" s="10">
        <v>1</v>
      </c>
      <c r="P4" s="11">
        <v>1</v>
      </c>
      <c r="Q4" s="16">
        <v>1</v>
      </c>
      <c r="R4" s="10"/>
      <c r="S4" s="38" t="s">
        <v>87</v>
      </c>
      <c r="T4" s="29" t="s">
        <v>39</v>
      </c>
      <c r="U4" s="43" t="s">
        <v>40</v>
      </c>
      <c r="V4" s="46" t="s">
        <v>92</v>
      </c>
      <c r="W4" s="10" t="s">
        <v>44</v>
      </c>
      <c r="X4" s="30">
        <v>0.01</v>
      </c>
      <c r="Y4" s="10"/>
      <c r="Z4" s="10"/>
      <c r="AA4" s="11"/>
    </row>
    <row r="5" spans="1:27" ht="12.75">
      <c r="A5" s="8">
        <f>A4+1</f>
        <v>2</v>
      </c>
      <c r="B5" s="11" t="s">
        <v>5</v>
      </c>
      <c r="C5" s="11" t="s">
        <v>6</v>
      </c>
      <c r="D5" s="16"/>
      <c r="E5" s="10">
        <v>1</v>
      </c>
      <c r="F5" s="11"/>
      <c r="G5" s="28" t="s">
        <v>12</v>
      </c>
      <c r="H5" s="10" t="s">
        <v>5</v>
      </c>
      <c r="I5" s="10">
        <v>200</v>
      </c>
      <c r="J5" s="11">
        <v>1</v>
      </c>
      <c r="K5" s="22" t="s">
        <v>42</v>
      </c>
      <c r="L5" s="10"/>
      <c r="M5" s="38" t="s">
        <v>18</v>
      </c>
      <c r="N5" s="10" t="s">
        <v>19</v>
      </c>
      <c r="O5" s="10">
        <v>1</v>
      </c>
      <c r="P5" s="11">
        <v>1</v>
      </c>
      <c r="Q5" s="16"/>
      <c r="R5" s="10"/>
      <c r="S5" s="38"/>
      <c r="T5" s="29"/>
      <c r="U5" s="43"/>
      <c r="V5" s="46"/>
      <c r="W5" s="10"/>
      <c r="X5" s="10"/>
      <c r="Y5" s="10"/>
      <c r="Z5" s="10"/>
      <c r="AA5" s="11"/>
    </row>
    <row r="6" spans="1:27" ht="38.25">
      <c r="A6" s="8">
        <f aca="true" t="shared" si="0" ref="A6:A37">A5+1</f>
        <v>3</v>
      </c>
      <c r="B6" s="11" t="s">
        <v>49</v>
      </c>
      <c r="C6" s="11" t="s">
        <v>50</v>
      </c>
      <c r="D6" s="16">
        <v>1</v>
      </c>
      <c r="E6" s="10"/>
      <c r="F6" s="11">
        <v>1</v>
      </c>
      <c r="G6" s="28" t="s">
        <v>145</v>
      </c>
      <c r="H6" s="10" t="s">
        <v>35</v>
      </c>
      <c r="I6" s="10">
        <v>51</v>
      </c>
      <c r="J6" s="11"/>
      <c r="K6" s="22" t="s">
        <v>51</v>
      </c>
      <c r="L6" s="10"/>
      <c r="M6" s="38" t="s">
        <v>52</v>
      </c>
      <c r="N6" s="10"/>
      <c r="O6" s="10"/>
      <c r="P6" s="11"/>
      <c r="Q6" s="16">
        <v>1</v>
      </c>
      <c r="R6" s="10"/>
      <c r="S6" s="38"/>
      <c r="T6" s="29" t="s">
        <v>53</v>
      </c>
      <c r="U6" s="43"/>
      <c r="V6" s="46" t="s">
        <v>93</v>
      </c>
      <c r="W6" s="10" t="s">
        <v>44</v>
      </c>
      <c r="X6" s="10"/>
      <c r="Y6" s="10"/>
      <c r="Z6" s="10" t="s">
        <v>44</v>
      </c>
      <c r="AA6" s="11"/>
    </row>
    <row r="7" spans="1:27" ht="12.75">
      <c r="A7" s="8">
        <f t="shared" si="0"/>
        <v>4</v>
      </c>
      <c r="B7" s="11" t="s">
        <v>54</v>
      </c>
      <c r="C7" s="11" t="s">
        <v>55</v>
      </c>
      <c r="D7" s="16">
        <v>1</v>
      </c>
      <c r="E7" s="10"/>
      <c r="F7" s="11">
        <v>1</v>
      </c>
      <c r="G7" s="28" t="s">
        <v>56</v>
      </c>
      <c r="H7" s="37" t="s">
        <v>57</v>
      </c>
      <c r="I7" s="37">
        <v>138</v>
      </c>
      <c r="J7" s="11"/>
      <c r="K7" s="22" t="s">
        <v>40</v>
      </c>
      <c r="L7" s="10"/>
      <c r="M7" s="25" t="s">
        <v>18</v>
      </c>
      <c r="N7" s="10"/>
      <c r="O7" s="10">
        <v>1</v>
      </c>
      <c r="P7" s="11">
        <v>1</v>
      </c>
      <c r="Q7" s="16">
        <v>1</v>
      </c>
      <c r="R7" s="10"/>
      <c r="S7" s="38" t="s">
        <v>58</v>
      </c>
      <c r="T7" s="29" t="s">
        <v>59</v>
      </c>
      <c r="U7" s="43" t="s">
        <v>59</v>
      </c>
      <c r="V7" s="46" t="s">
        <v>93</v>
      </c>
      <c r="W7" s="10"/>
      <c r="X7" s="10"/>
      <c r="Y7" s="10" t="s">
        <v>60</v>
      </c>
      <c r="Z7" s="10"/>
      <c r="AA7" s="11"/>
    </row>
    <row r="8" spans="1:27" ht="25.5">
      <c r="A8" s="8">
        <f t="shared" si="0"/>
        <v>5</v>
      </c>
      <c r="B8" s="11" t="s">
        <v>61</v>
      </c>
      <c r="C8" s="11" t="s">
        <v>62</v>
      </c>
      <c r="D8" s="16"/>
      <c r="E8" s="10"/>
      <c r="F8" s="11">
        <v>1</v>
      </c>
      <c r="G8" s="28" t="s">
        <v>146</v>
      </c>
      <c r="H8" s="37" t="s">
        <v>63</v>
      </c>
      <c r="I8" s="37">
        <v>30</v>
      </c>
      <c r="J8" s="11">
        <v>1</v>
      </c>
      <c r="K8" s="22"/>
      <c r="L8" s="10"/>
      <c r="M8" s="38"/>
      <c r="N8" s="10"/>
      <c r="O8" s="10"/>
      <c r="P8" s="11"/>
      <c r="Q8" s="16">
        <v>1</v>
      </c>
      <c r="R8" s="10"/>
      <c r="S8" s="38" t="s">
        <v>64</v>
      </c>
      <c r="T8" s="29" t="s">
        <v>59</v>
      </c>
      <c r="U8" s="43" t="s">
        <v>40</v>
      </c>
      <c r="V8" s="46" t="s">
        <v>147</v>
      </c>
      <c r="W8" s="10" t="s">
        <v>65</v>
      </c>
      <c r="X8" s="30" t="s">
        <v>142</v>
      </c>
      <c r="Y8" s="10"/>
      <c r="Z8" s="10"/>
      <c r="AA8" s="11"/>
    </row>
    <row r="9" spans="1:27" ht="25.5">
      <c r="A9" s="8">
        <f t="shared" si="0"/>
        <v>6</v>
      </c>
      <c r="B9" s="11" t="s">
        <v>61</v>
      </c>
      <c r="C9" s="11" t="s">
        <v>62</v>
      </c>
      <c r="D9" s="16">
        <v>1</v>
      </c>
      <c r="E9" s="10"/>
      <c r="F9" s="11"/>
      <c r="G9" s="28" t="s">
        <v>148</v>
      </c>
      <c r="H9" s="37" t="s">
        <v>61</v>
      </c>
      <c r="I9" s="37">
        <v>600</v>
      </c>
      <c r="J9" s="11">
        <v>1</v>
      </c>
      <c r="K9" s="22"/>
      <c r="L9" s="10"/>
      <c r="M9" s="38"/>
      <c r="N9" s="10"/>
      <c r="O9" s="37">
        <v>1</v>
      </c>
      <c r="P9" s="11">
        <v>1</v>
      </c>
      <c r="Q9" s="16"/>
      <c r="R9" s="10"/>
      <c r="S9" s="38"/>
      <c r="T9" s="29"/>
      <c r="U9" s="43"/>
      <c r="V9" s="46"/>
      <c r="W9" s="10"/>
      <c r="X9" s="30"/>
      <c r="Y9" s="10"/>
      <c r="Z9" s="10"/>
      <c r="AA9" s="11"/>
    </row>
    <row r="10" spans="1:27" ht="25.5">
      <c r="A10" s="8">
        <f t="shared" si="0"/>
        <v>7</v>
      </c>
      <c r="B10" s="11" t="s">
        <v>57</v>
      </c>
      <c r="C10" s="11" t="s">
        <v>191</v>
      </c>
      <c r="D10" s="16"/>
      <c r="E10" s="10">
        <v>1</v>
      </c>
      <c r="F10" s="11">
        <v>1</v>
      </c>
      <c r="G10" s="28" t="s">
        <v>192</v>
      </c>
      <c r="H10" s="37" t="s">
        <v>57</v>
      </c>
      <c r="I10" s="37">
        <v>150</v>
      </c>
      <c r="J10" s="11">
        <v>1</v>
      </c>
      <c r="K10" s="22"/>
      <c r="L10" s="10" t="s">
        <v>193</v>
      </c>
      <c r="M10" s="38" t="s">
        <v>18</v>
      </c>
      <c r="N10" s="10"/>
      <c r="O10" s="37">
        <v>1</v>
      </c>
      <c r="P10" s="11">
        <v>1</v>
      </c>
      <c r="Q10" s="16">
        <v>1</v>
      </c>
      <c r="R10" s="10"/>
      <c r="S10" s="38" t="s">
        <v>194</v>
      </c>
      <c r="T10" s="29" t="s">
        <v>59</v>
      </c>
      <c r="U10" s="43" t="s">
        <v>72</v>
      </c>
      <c r="V10" s="46" t="s">
        <v>195</v>
      </c>
      <c r="W10" s="10" t="s">
        <v>196</v>
      </c>
      <c r="X10" s="30" t="s">
        <v>197</v>
      </c>
      <c r="Y10" s="10"/>
      <c r="Z10" s="10"/>
      <c r="AA10" s="11"/>
    </row>
    <row r="11" spans="1:27" ht="25.5">
      <c r="A11" s="8">
        <f t="shared" si="0"/>
        <v>8</v>
      </c>
      <c r="B11" s="11" t="s">
        <v>57</v>
      </c>
      <c r="C11" s="11" t="s">
        <v>204</v>
      </c>
      <c r="D11" s="16">
        <v>1</v>
      </c>
      <c r="E11" s="10"/>
      <c r="F11" s="11">
        <v>1</v>
      </c>
      <c r="G11" s="28" t="s">
        <v>205</v>
      </c>
      <c r="H11" s="37" t="s">
        <v>57</v>
      </c>
      <c r="I11" s="37">
        <v>150</v>
      </c>
      <c r="J11" s="11">
        <v>1</v>
      </c>
      <c r="K11" s="22"/>
      <c r="L11" s="10" t="s">
        <v>193</v>
      </c>
      <c r="M11" s="38" t="s">
        <v>18</v>
      </c>
      <c r="N11" s="10"/>
      <c r="O11" s="37">
        <v>1</v>
      </c>
      <c r="P11" s="11">
        <v>1</v>
      </c>
      <c r="Q11" s="16">
        <v>1</v>
      </c>
      <c r="R11" s="10"/>
      <c r="S11" s="38" t="s">
        <v>194</v>
      </c>
      <c r="T11" s="29" t="s">
        <v>59</v>
      </c>
      <c r="U11" s="43" t="s">
        <v>72</v>
      </c>
      <c r="V11" s="46" t="s">
        <v>195</v>
      </c>
      <c r="W11" s="10" t="s">
        <v>196</v>
      </c>
      <c r="X11" s="30" t="s">
        <v>197</v>
      </c>
      <c r="Y11" s="10"/>
      <c r="Z11" s="10"/>
      <c r="AA11" s="11"/>
    </row>
    <row r="12" spans="1:27" ht="25.5">
      <c r="A12" s="8">
        <f aca="true" t="shared" si="1" ref="A12:A17">A11+1</f>
        <v>9</v>
      </c>
      <c r="B12" s="11" t="s">
        <v>57</v>
      </c>
      <c r="C12" s="11" t="s">
        <v>204</v>
      </c>
      <c r="D12" s="16">
        <v>1</v>
      </c>
      <c r="E12" s="10"/>
      <c r="F12" s="11">
        <v>1</v>
      </c>
      <c r="G12" s="28" t="s">
        <v>206</v>
      </c>
      <c r="H12" s="37" t="s">
        <v>35</v>
      </c>
      <c r="I12" s="37"/>
      <c r="J12" s="11">
        <v>1</v>
      </c>
      <c r="K12" s="22" t="s">
        <v>40</v>
      </c>
      <c r="L12" s="10"/>
      <c r="M12" s="38" t="s">
        <v>207</v>
      </c>
      <c r="N12" s="10"/>
      <c r="O12" s="37"/>
      <c r="P12" s="11"/>
      <c r="Q12" s="16">
        <v>1</v>
      </c>
      <c r="R12" s="10"/>
      <c r="S12" s="38" t="s">
        <v>194</v>
      </c>
      <c r="T12" s="29" t="s">
        <v>53</v>
      </c>
      <c r="U12" s="43" t="s">
        <v>40</v>
      </c>
      <c r="V12" s="46" t="s">
        <v>208</v>
      </c>
      <c r="W12" s="37" t="s">
        <v>209</v>
      </c>
      <c r="X12" s="30" t="s">
        <v>142</v>
      </c>
      <c r="Y12" s="10"/>
      <c r="Z12" s="10"/>
      <c r="AA12" s="11"/>
    </row>
    <row r="13" spans="1:27" ht="25.5">
      <c r="A13" s="8">
        <f t="shared" si="1"/>
        <v>10</v>
      </c>
      <c r="B13" s="11" t="s">
        <v>57</v>
      </c>
      <c r="C13" s="11" t="s">
        <v>204</v>
      </c>
      <c r="D13" s="16"/>
      <c r="E13" s="10">
        <v>1</v>
      </c>
      <c r="F13" s="11">
        <v>1</v>
      </c>
      <c r="G13" s="28" t="s">
        <v>210</v>
      </c>
      <c r="H13" s="37" t="s">
        <v>57</v>
      </c>
      <c r="I13" s="37">
        <v>500</v>
      </c>
      <c r="J13" s="11">
        <v>1</v>
      </c>
      <c r="K13" s="22" t="s">
        <v>211</v>
      </c>
      <c r="L13" s="37" t="s">
        <v>212</v>
      </c>
      <c r="M13" s="38" t="s">
        <v>213</v>
      </c>
      <c r="N13" s="37" t="s">
        <v>214</v>
      </c>
      <c r="O13" s="37">
        <v>1</v>
      </c>
      <c r="P13" s="11">
        <v>1</v>
      </c>
      <c r="Q13" s="16">
        <v>1</v>
      </c>
      <c r="R13" s="10"/>
      <c r="S13" s="38" t="s">
        <v>194</v>
      </c>
      <c r="T13" s="29" t="s">
        <v>59</v>
      </c>
      <c r="U13" s="43" t="s">
        <v>215</v>
      </c>
      <c r="V13" s="46" t="s">
        <v>208</v>
      </c>
      <c r="W13" s="37" t="s">
        <v>216</v>
      </c>
      <c r="X13" s="30" t="s">
        <v>142</v>
      </c>
      <c r="Y13" s="10"/>
      <c r="Z13" s="10"/>
      <c r="AA13" s="11"/>
    </row>
    <row r="14" spans="1:27" ht="25.5">
      <c r="A14" s="8">
        <f t="shared" si="1"/>
        <v>11</v>
      </c>
      <c r="B14" s="11" t="s">
        <v>57</v>
      </c>
      <c r="C14" s="11" t="s">
        <v>226</v>
      </c>
      <c r="D14" s="16"/>
      <c r="E14" s="10"/>
      <c r="F14" s="11">
        <v>1</v>
      </c>
      <c r="G14" s="28" t="s">
        <v>227</v>
      </c>
      <c r="H14" s="37" t="s">
        <v>57</v>
      </c>
      <c r="I14" s="37">
        <v>500</v>
      </c>
      <c r="J14" s="11">
        <v>1</v>
      </c>
      <c r="K14" s="22"/>
      <c r="L14" s="37"/>
      <c r="M14" s="38"/>
      <c r="N14" s="37"/>
      <c r="O14" s="37"/>
      <c r="P14" s="11"/>
      <c r="Q14" s="16">
        <v>1</v>
      </c>
      <c r="R14" s="10"/>
      <c r="S14" s="38" t="s">
        <v>194</v>
      </c>
      <c r="T14" s="29" t="s">
        <v>59</v>
      </c>
      <c r="U14" s="43" t="s">
        <v>228</v>
      </c>
      <c r="V14" s="46" t="s">
        <v>229</v>
      </c>
      <c r="W14" s="37" t="s">
        <v>230</v>
      </c>
      <c r="X14" s="30" t="s">
        <v>231</v>
      </c>
      <c r="Y14" s="10"/>
      <c r="Z14" s="10"/>
      <c r="AA14" s="11"/>
    </row>
    <row r="15" spans="1:27" ht="25.5">
      <c r="A15" s="8">
        <f t="shared" si="1"/>
        <v>12</v>
      </c>
      <c r="B15" s="11" t="s">
        <v>66</v>
      </c>
      <c r="C15" s="11" t="s">
        <v>149</v>
      </c>
      <c r="D15" s="16">
        <v>1</v>
      </c>
      <c r="E15" s="10"/>
      <c r="F15" s="11"/>
      <c r="G15" s="28" t="s">
        <v>150</v>
      </c>
      <c r="H15" s="37" t="s">
        <v>66</v>
      </c>
      <c r="I15" s="37">
        <v>60</v>
      </c>
      <c r="J15" s="11"/>
      <c r="K15" s="22" t="s">
        <v>67</v>
      </c>
      <c r="L15" s="29" t="s">
        <v>151</v>
      </c>
      <c r="M15" s="25" t="s">
        <v>68</v>
      </c>
      <c r="N15" s="10"/>
      <c r="O15" s="10">
        <v>1</v>
      </c>
      <c r="P15" s="11"/>
      <c r="Q15" s="16"/>
      <c r="R15" s="10"/>
      <c r="S15" s="38"/>
      <c r="T15" s="29"/>
      <c r="U15" s="43"/>
      <c r="V15" s="46"/>
      <c r="W15" s="10"/>
      <c r="X15" s="10"/>
      <c r="Y15" s="10"/>
      <c r="Z15" s="10"/>
      <c r="AA15" s="11"/>
    </row>
    <row r="16" spans="1:27" ht="25.5">
      <c r="A16" s="8">
        <f t="shared" si="1"/>
        <v>13</v>
      </c>
      <c r="B16" s="11" t="s">
        <v>69</v>
      </c>
      <c r="C16" s="11" t="s">
        <v>152</v>
      </c>
      <c r="D16" s="16">
        <v>1</v>
      </c>
      <c r="E16" s="10"/>
      <c r="F16" s="11">
        <v>1</v>
      </c>
      <c r="G16" s="28" t="s">
        <v>153</v>
      </c>
      <c r="H16" s="37" t="s">
        <v>63</v>
      </c>
      <c r="I16" s="37">
        <v>1000</v>
      </c>
      <c r="J16" s="11">
        <v>1</v>
      </c>
      <c r="K16" s="22" t="s">
        <v>67</v>
      </c>
      <c r="L16" s="37" t="s">
        <v>225</v>
      </c>
      <c r="M16" s="25" t="s">
        <v>70</v>
      </c>
      <c r="N16" s="10"/>
      <c r="O16" s="10">
        <v>1</v>
      </c>
      <c r="P16" s="11">
        <v>1</v>
      </c>
      <c r="Q16" s="16">
        <v>1</v>
      </c>
      <c r="R16" s="10"/>
      <c r="S16" s="38" t="s">
        <v>71</v>
      </c>
      <c r="T16" s="29" t="s">
        <v>59</v>
      </c>
      <c r="U16" s="43" t="s">
        <v>72</v>
      </c>
      <c r="V16" s="46"/>
      <c r="W16" s="10" t="s">
        <v>73</v>
      </c>
      <c r="X16" s="30" t="s">
        <v>142</v>
      </c>
      <c r="Y16" s="10"/>
      <c r="Z16" s="10"/>
      <c r="AA16" s="11"/>
    </row>
    <row r="17" spans="1:27" ht="25.5">
      <c r="A17" s="8">
        <f t="shared" si="1"/>
        <v>14</v>
      </c>
      <c r="B17" s="11" t="s">
        <v>69</v>
      </c>
      <c r="C17" s="11" t="s">
        <v>74</v>
      </c>
      <c r="D17" s="16">
        <v>1</v>
      </c>
      <c r="E17" s="10"/>
      <c r="F17" s="11">
        <v>1</v>
      </c>
      <c r="G17" s="28" t="s">
        <v>75</v>
      </c>
      <c r="H17" s="37" t="s">
        <v>69</v>
      </c>
      <c r="I17" s="37">
        <v>1400</v>
      </c>
      <c r="J17" s="11">
        <v>1</v>
      </c>
      <c r="K17" s="22" t="s">
        <v>67</v>
      </c>
      <c r="L17" s="10"/>
      <c r="M17" s="38" t="s">
        <v>76</v>
      </c>
      <c r="N17" s="10"/>
      <c r="O17" s="37"/>
      <c r="P17" s="11"/>
      <c r="Q17" s="16">
        <v>1</v>
      </c>
      <c r="R17" s="10"/>
      <c r="S17" s="38" t="s">
        <v>77</v>
      </c>
      <c r="T17" s="29" t="s">
        <v>59</v>
      </c>
      <c r="U17" s="43" t="s">
        <v>78</v>
      </c>
      <c r="V17" s="46"/>
      <c r="W17" s="10" t="s">
        <v>79</v>
      </c>
      <c r="X17" s="10" t="s">
        <v>154</v>
      </c>
      <c r="Y17" s="10"/>
      <c r="Z17" s="10"/>
      <c r="AA17" s="11"/>
    </row>
    <row r="18" spans="1:27" ht="25.5">
      <c r="A18" s="8">
        <f t="shared" si="0"/>
        <v>15</v>
      </c>
      <c r="B18" s="11" t="s">
        <v>136</v>
      </c>
      <c r="C18" s="11" t="s">
        <v>133</v>
      </c>
      <c r="D18" s="16">
        <v>1</v>
      </c>
      <c r="E18" s="10">
        <v>1</v>
      </c>
      <c r="F18" s="11"/>
      <c r="G18" s="28" t="s">
        <v>134</v>
      </c>
      <c r="H18" s="37" t="s">
        <v>132</v>
      </c>
      <c r="I18" s="37">
        <v>30</v>
      </c>
      <c r="J18" s="11"/>
      <c r="K18" s="22"/>
      <c r="L18" s="10"/>
      <c r="M18" s="38" t="s">
        <v>18</v>
      </c>
      <c r="N18" s="10"/>
      <c r="O18" s="10"/>
      <c r="P18" s="11"/>
      <c r="Q18" s="16">
        <v>1</v>
      </c>
      <c r="R18" s="10">
        <v>1</v>
      </c>
      <c r="S18" s="38" t="s">
        <v>135</v>
      </c>
      <c r="T18" s="29" t="s">
        <v>137</v>
      </c>
      <c r="U18" s="43"/>
      <c r="V18" s="46"/>
      <c r="W18" s="37"/>
      <c r="X18" s="42"/>
      <c r="Y18" s="10"/>
      <c r="Z18" s="10"/>
      <c r="AA18" s="11"/>
    </row>
    <row r="19" spans="1:27" ht="38.25">
      <c r="A19" s="8">
        <f t="shared" si="0"/>
        <v>16</v>
      </c>
      <c r="B19" s="11" t="s">
        <v>80</v>
      </c>
      <c r="C19" s="11" t="s">
        <v>81</v>
      </c>
      <c r="D19" s="16">
        <v>1</v>
      </c>
      <c r="E19" s="10"/>
      <c r="F19" s="11">
        <v>1</v>
      </c>
      <c r="G19" s="28" t="s">
        <v>143</v>
      </c>
      <c r="H19" s="37" t="s">
        <v>57</v>
      </c>
      <c r="I19" s="37">
        <v>30</v>
      </c>
      <c r="J19" s="11"/>
      <c r="K19" s="22"/>
      <c r="L19" s="42">
        <v>0.0001</v>
      </c>
      <c r="M19" s="38" t="s">
        <v>18</v>
      </c>
      <c r="N19" s="30">
        <v>0.1</v>
      </c>
      <c r="O19" s="10"/>
      <c r="P19" s="11"/>
      <c r="Q19" s="16"/>
      <c r="R19" s="10">
        <v>1</v>
      </c>
      <c r="S19" s="38"/>
      <c r="T19" s="29" t="s">
        <v>82</v>
      </c>
      <c r="U19" s="43"/>
      <c r="V19" s="46"/>
      <c r="W19" s="37" t="s">
        <v>83</v>
      </c>
      <c r="X19" s="10" t="s">
        <v>84</v>
      </c>
      <c r="Y19" s="10"/>
      <c r="Z19" s="10"/>
      <c r="AA19" s="11"/>
    </row>
    <row r="20" spans="1:27" ht="25.5">
      <c r="A20" s="8">
        <f t="shared" si="0"/>
        <v>17</v>
      </c>
      <c r="B20" s="11" t="s">
        <v>220</v>
      </c>
      <c r="C20" s="11" t="s">
        <v>221</v>
      </c>
      <c r="D20" s="16">
        <v>1</v>
      </c>
      <c r="E20" s="10"/>
      <c r="F20" s="11"/>
      <c r="G20" s="28" t="s">
        <v>222</v>
      </c>
      <c r="H20" s="37" t="s">
        <v>220</v>
      </c>
      <c r="I20" s="37">
        <v>40</v>
      </c>
      <c r="J20" s="11">
        <v>1</v>
      </c>
      <c r="K20" s="22" t="s">
        <v>223</v>
      </c>
      <c r="L20" s="42" t="s">
        <v>224</v>
      </c>
      <c r="M20" s="38" t="s">
        <v>68</v>
      </c>
      <c r="N20" s="30"/>
      <c r="O20" s="10">
        <v>1</v>
      </c>
      <c r="P20" s="11">
        <v>1</v>
      </c>
      <c r="Q20" s="16"/>
      <c r="R20" s="10"/>
      <c r="S20" s="38"/>
      <c r="T20" s="29"/>
      <c r="U20" s="43"/>
      <c r="V20" s="46"/>
      <c r="W20" s="37"/>
      <c r="X20" s="10"/>
      <c r="Y20" s="10"/>
      <c r="Z20" s="10"/>
      <c r="AA20" s="11"/>
    </row>
    <row r="21" spans="1:27" ht="38.25">
      <c r="A21" s="8">
        <f t="shared" si="0"/>
        <v>18</v>
      </c>
      <c r="B21" s="11" t="s">
        <v>85</v>
      </c>
      <c r="C21" s="11" t="s">
        <v>86</v>
      </c>
      <c r="D21" s="16">
        <v>1</v>
      </c>
      <c r="E21" s="10"/>
      <c r="F21" s="11">
        <v>1</v>
      </c>
      <c r="G21" s="28" t="s">
        <v>144</v>
      </c>
      <c r="H21" s="37" t="s">
        <v>35</v>
      </c>
      <c r="I21" s="37">
        <v>93</v>
      </c>
      <c r="J21" s="11"/>
      <c r="K21" s="22"/>
      <c r="L21" s="10"/>
      <c r="M21" s="38"/>
      <c r="N21" s="10"/>
      <c r="O21" s="10">
        <v>1</v>
      </c>
      <c r="P21" s="11">
        <v>1</v>
      </c>
      <c r="Q21" s="16">
        <v>1</v>
      </c>
      <c r="R21" s="10"/>
      <c r="S21" s="38" t="s">
        <v>87</v>
      </c>
      <c r="T21" s="29" t="s">
        <v>53</v>
      </c>
      <c r="U21" s="43"/>
      <c r="V21" s="46" t="s">
        <v>95</v>
      </c>
      <c r="W21" s="37" t="s">
        <v>44</v>
      </c>
      <c r="X21" s="10"/>
      <c r="Y21" s="10" t="s">
        <v>88</v>
      </c>
      <c r="Z21" s="10"/>
      <c r="AA21" s="11" t="s">
        <v>60</v>
      </c>
    </row>
    <row r="22" spans="1:27" ht="25.5">
      <c r="A22" s="8">
        <f t="shared" si="0"/>
        <v>19</v>
      </c>
      <c r="B22" s="11" t="s">
        <v>217</v>
      </c>
      <c r="C22" s="11" t="s">
        <v>218</v>
      </c>
      <c r="D22" s="16">
        <v>1</v>
      </c>
      <c r="E22" s="10"/>
      <c r="F22" s="11">
        <v>1</v>
      </c>
      <c r="G22" s="28" t="s">
        <v>219</v>
      </c>
      <c r="H22" s="37" t="s">
        <v>101</v>
      </c>
      <c r="I22" s="37">
        <v>1</v>
      </c>
      <c r="J22" s="11"/>
      <c r="K22" s="22" t="s">
        <v>82</v>
      </c>
      <c r="L22" s="10"/>
      <c r="M22" s="38" t="s">
        <v>18</v>
      </c>
      <c r="N22" s="10"/>
      <c r="O22" s="10"/>
      <c r="P22" s="11"/>
      <c r="Q22" s="16"/>
      <c r="R22" s="10"/>
      <c r="S22" s="38"/>
      <c r="T22" s="29"/>
      <c r="U22" s="43"/>
      <c r="V22" s="46"/>
      <c r="W22" s="37"/>
      <c r="X22" s="10"/>
      <c r="Y22" s="10"/>
      <c r="Z22" s="10"/>
      <c r="AA22" s="11"/>
    </row>
    <row r="23" spans="1:27" ht="38.25">
      <c r="A23" s="8">
        <f t="shared" si="0"/>
        <v>20</v>
      </c>
      <c r="B23" s="11" t="s">
        <v>89</v>
      </c>
      <c r="C23" s="11" t="s">
        <v>90</v>
      </c>
      <c r="D23" s="16"/>
      <c r="E23" s="10"/>
      <c r="F23" s="11">
        <v>1</v>
      </c>
      <c r="G23" s="28" t="s">
        <v>155</v>
      </c>
      <c r="H23" s="37" t="s">
        <v>89</v>
      </c>
      <c r="I23" s="37">
        <v>10</v>
      </c>
      <c r="J23" s="11">
        <v>1</v>
      </c>
      <c r="K23" s="22"/>
      <c r="L23" s="10"/>
      <c r="M23" s="38"/>
      <c r="N23" s="10"/>
      <c r="O23" s="10"/>
      <c r="P23" s="11"/>
      <c r="Q23" s="16">
        <v>1</v>
      </c>
      <c r="R23" s="10"/>
      <c r="S23" s="38" t="s">
        <v>91</v>
      </c>
      <c r="T23" s="29" t="s">
        <v>59</v>
      </c>
      <c r="U23" s="43"/>
      <c r="V23" s="46" t="s">
        <v>94</v>
      </c>
      <c r="W23" s="37" t="s">
        <v>96</v>
      </c>
      <c r="X23" s="42" t="s">
        <v>156</v>
      </c>
      <c r="Y23" s="10" t="s">
        <v>97</v>
      </c>
      <c r="Z23" s="10" t="s">
        <v>73</v>
      </c>
      <c r="AA23" s="11" t="s">
        <v>73</v>
      </c>
    </row>
    <row r="24" spans="1:27" ht="12.75">
      <c r="A24" s="8">
        <f t="shared" si="0"/>
        <v>21</v>
      </c>
      <c r="B24" s="11" t="s">
        <v>98</v>
      </c>
      <c r="C24" s="11" t="s">
        <v>99</v>
      </c>
      <c r="D24" s="16">
        <v>1</v>
      </c>
      <c r="E24" s="10"/>
      <c r="F24" s="11">
        <v>1</v>
      </c>
      <c r="G24" s="28" t="s">
        <v>100</v>
      </c>
      <c r="H24" s="37" t="s">
        <v>101</v>
      </c>
      <c r="I24" s="37">
        <v>50</v>
      </c>
      <c r="J24" s="11"/>
      <c r="K24" s="22"/>
      <c r="L24" s="10"/>
      <c r="M24" s="38" t="s">
        <v>18</v>
      </c>
      <c r="N24" s="10"/>
      <c r="O24" s="10">
        <v>1</v>
      </c>
      <c r="P24" s="11">
        <v>1</v>
      </c>
      <c r="Q24" s="16">
        <v>1</v>
      </c>
      <c r="R24" s="37">
        <v>1</v>
      </c>
      <c r="S24" s="38" t="s">
        <v>102</v>
      </c>
      <c r="T24" s="29" t="s">
        <v>103</v>
      </c>
      <c r="U24" s="43"/>
      <c r="V24" s="46"/>
      <c r="W24" s="10"/>
      <c r="X24" s="10"/>
      <c r="Y24" s="10"/>
      <c r="Z24" s="10"/>
      <c r="AA24" s="11"/>
    </row>
    <row r="25" spans="1:27" ht="25.5">
      <c r="A25" s="8">
        <f t="shared" si="0"/>
        <v>22</v>
      </c>
      <c r="B25" s="11" t="s">
        <v>63</v>
      </c>
      <c r="C25" s="11" t="s">
        <v>138</v>
      </c>
      <c r="D25" s="16"/>
      <c r="E25" s="10">
        <v>1</v>
      </c>
      <c r="F25" s="11"/>
      <c r="G25" s="28" t="s">
        <v>139</v>
      </c>
      <c r="H25" s="37" t="s">
        <v>63</v>
      </c>
      <c r="I25" s="37">
        <v>2</v>
      </c>
      <c r="J25" s="11">
        <v>1</v>
      </c>
      <c r="K25" s="22" t="s">
        <v>105</v>
      </c>
      <c r="L25" s="10">
        <v>0</v>
      </c>
      <c r="M25" s="38" t="s">
        <v>38</v>
      </c>
      <c r="N25" s="10" t="s">
        <v>106</v>
      </c>
      <c r="O25" s="10"/>
      <c r="P25" s="11"/>
      <c r="Q25" s="16"/>
      <c r="R25" s="10"/>
      <c r="S25" s="38"/>
      <c r="T25" s="29"/>
      <c r="U25" s="43"/>
      <c r="V25" s="46"/>
      <c r="W25" s="10"/>
      <c r="X25" s="10"/>
      <c r="Y25" s="10"/>
      <c r="Z25" s="10"/>
      <c r="AA25" s="11"/>
    </row>
    <row r="26" spans="1:27" ht="38.25">
      <c r="A26" s="8">
        <f t="shared" si="0"/>
        <v>23</v>
      </c>
      <c r="B26" s="11" t="s">
        <v>63</v>
      </c>
      <c r="C26" s="11" t="s">
        <v>138</v>
      </c>
      <c r="D26" s="16"/>
      <c r="E26" s="10">
        <v>1</v>
      </c>
      <c r="F26" s="11">
        <v>1</v>
      </c>
      <c r="G26" s="28" t="s">
        <v>107</v>
      </c>
      <c r="H26" s="37" t="s">
        <v>63</v>
      </c>
      <c r="I26" s="37">
        <v>2</v>
      </c>
      <c r="J26" s="11"/>
      <c r="K26" s="22" t="s">
        <v>51</v>
      </c>
      <c r="L26" s="10">
        <v>0</v>
      </c>
      <c r="M26" s="38" t="s">
        <v>108</v>
      </c>
      <c r="N26" s="10" t="s">
        <v>109</v>
      </c>
      <c r="O26" s="10"/>
      <c r="P26" s="11"/>
      <c r="Q26" s="16">
        <v>1</v>
      </c>
      <c r="R26" s="10">
        <v>1</v>
      </c>
      <c r="S26" s="38" t="s">
        <v>110</v>
      </c>
      <c r="T26" s="29" t="s">
        <v>111</v>
      </c>
      <c r="U26" s="43"/>
      <c r="V26" s="46" t="s">
        <v>112</v>
      </c>
      <c r="W26" s="37" t="s">
        <v>113</v>
      </c>
      <c r="X26" s="10" t="s">
        <v>114</v>
      </c>
      <c r="Y26" s="10" t="s">
        <v>60</v>
      </c>
      <c r="Z26" s="37" t="s">
        <v>60</v>
      </c>
      <c r="AA26" s="11" t="s">
        <v>60</v>
      </c>
    </row>
    <row r="27" spans="1:27" ht="51">
      <c r="A27" s="8">
        <f t="shared" si="0"/>
        <v>24</v>
      </c>
      <c r="B27" s="11" t="s">
        <v>63</v>
      </c>
      <c r="C27" s="11" t="s">
        <v>138</v>
      </c>
      <c r="D27" s="16"/>
      <c r="E27" s="10">
        <v>1</v>
      </c>
      <c r="F27" s="11">
        <v>1</v>
      </c>
      <c r="G27" s="28" t="s">
        <v>115</v>
      </c>
      <c r="H27" s="37" t="s">
        <v>63</v>
      </c>
      <c r="I27" s="37">
        <v>100</v>
      </c>
      <c r="J27" s="11"/>
      <c r="K27" s="22" t="s">
        <v>51</v>
      </c>
      <c r="L27" s="10">
        <v>0</v>
      </c>
      <c r="M27" s="38" t="s">
        <v>108</v>
      </c>
      <c r="N27" s="10" t="s">
        <v>109</v>
      </c>
      <c r="O27" s="10"/>
      <c r="P27" s="11"/>
      <c r="Q27" s="16">
        <v>1</v>
      </c>
      <c r="R27" s="10">
        <v>1</v>
      </c>
      <c r="S27" s="38" t="s">
        <v>110</v>
      </c>
      <c r="T27" s="29" t="s">
        <v>116</v>
      </c>
      <c r="U27" s="43"/>
      <c r="V27" s="46" t="s">
        <v>112</v>
      </c>
      <c r="W27" s="37" t="s">
        <v>117</v>
      </c>
      <c r="X27" s="10" t="s">
        <v>114</v>
      </c>
      <c r="Y27" s="37" t="s">
        <v>60</v>
      </c>
      <c r="Z27" s="37" t="s">
        <v>60</v>
      </c>
      <c r="AA27" s="11" t="s">
        <v>60</v>
      </c>
    </row>
    <row r="28" spans="1:27" ht="51">
      <c r="A28" s="8">
        <f t="shared" si="0"/>
        <v>25</v>
      </c>
      <c r="B28" s="11" t="s">
        <v>63</v>
      </c>
      <c r="C28" s="11" t="s">
        <v>104</v>
      </c>
      <c r="D28" s="16"/>
      <c r="E28" s="37">
        <v>1</v>
      </c>
      <c r="F28" s="11">
        <v>1</v>
      </c>
      <c r="G28" s="28" t="s">
        <v>140</v>
      </c>
      <c r="H28" s="37" t="s">
        <v>63</v>
      </c>
      <c r="I28" s="37">
        <v>100</v>
      </c>
      <c r="J28" s="11">
        <v>1</v>
      </c>
      <c r="K28" s="22" t="s">
        <v>118</v>
      </c>
      <c r="L28" s="10"/>
      <c r="M28" s="38" t="s">
        <v>119</v>
      </c>
      <c r="N28" s="37" t="s">
        <v>120</v>
      </c>
      <c r="O28" s="10"/>
      <c r="P28" s="11"/>
      <c r="Q28" s="16">
        <v>1</v>
      </c>
      <c r="R28" s="10"/>
      <c r="S28" s="38" t="s">
        <v>121</v>
      </c>
      <c r="T28" s="29" t="s">
        <v>59</v>
      </c>
      <c r="U28" s="43" t="s">
        <v>40</v>
      </c>
      <c r="V28" s="46" t="s">
        <v>141</v>
      </c>
      <c r="W28" s="37" t="s">
        <v>122</v>
      </c>
      <c r="X28" s="30" t="s">
        <v>142</v>
      </c>
      <c r="Y28" s="10"/>
      <c r="Z28" s="10"/>
      <c r="AA28" s="11"/>
    </row>
    <row r="29" spans="1:27" ht="25.5">
      <c r="A29" s="8">
        <f t="shared" si="0"/>
        <v>26</v>
      </c>
      <c r="B29" s="11" t="s">
        <v>265</v>
      </c>
      <c r="C29" s="11" t="s">
        <v>158</v>
      </c>
      <c r="D29" s="16">
        <v>1</v>
      </c>
      <c r="E29" s="10"/>
      <c r="F29" s="11"/>
      <c r="G29" s="28" t="s">
        <v>159</v>
      </c>
      <c r="H29" s="37" t="s">
        <v>101</v>
      </c>
      <c r="I29" s="37" t="s">
        <v>160</v>
      </c>
      <c r="J29" s="11"/>
      <c r="K29" s="22" t="s">
        <v>161</v>
      </c>
      <c r="L29" s="37" t="s">
        <v>162</v>
      </c>
      <c r="M29" s="38" t="s">
        <v>163</v>
      </c>
      <c r="N29" s="10"/>
      <c r="O29" s="10">
        <v>1</v>
      </c>
      <c r="P29" s="11">
        <v>1</v>
      </c>
      <c r="Q29" s="16"/>
      <c r="R29" s="10"/>
      <c r="S29" s="38"/>
      <c r="T29" s="29"/>
      <c r="U29" s="43"/>
      <c r="V29" s="46"/>
      <c r="W29" s="10"/>
      <c r="X29" s="10"/>
      <c r="Y29" s="10"/>
      <c r="Z29" s="10"/>
      <c r="AA29" s="11"/>
    </row>
    <row r="30" spans="1:27" ht="25.5">
      <c r="A30" s="8">
        <f t="shared" si="0"/>
        <v>27</v>
      </c>
      <c r="B30" s="11" t="s">
        <v>265</v>
      </c>
      <c r="C30" s="11" t="s">
        <v>158</v>
      </c>
      <c r="D30" s="16">
        <v>1</v>
      </c>
      <c r="E30" s="10"/>
      <c r="F30" s="11"/>
      <c r="G30" s="28" t="s">
        <v>164</v>
      </c>
      <c r="H30" s="37" t="s">
        <v>101</v>
      </c>
      <c r="I30" s="37">
        <v>490</v>
      </c>
      <c r="J30" s="11"/>
      <c r="K30" s="22" t="s">
        <v>161</v>
      </c>
      <c r="L30" s="37" t="s">
        <v>162</v>
      </c>
      <c r="M30" s="38" t="s">
        <v>163</v>
      </c>
      <c r="N30" s="10"/>
      <c r="O30" s="10">
        <v>1</v>
      </c>
      <c r="P30" s="11">
        <v>1</v>
      </c>
      <c r="Q30" s="16"/>
      <c r="R30" s="10"/>
      <c r="S30" s="38"/>
      <c r="T30" s="29"/>
      <c r="U30" s="43"/>
      <c r="V30" s="46"/>
      <c r="W30" s="10"/>
      <c r="X30" s="10"/>
      <c r="Y30" s="10"/>
      <c r="Z30" s="10"/>
      <c r="AA30" s="11"/>
    </row>
    <row r="31" spans="1:27" ht="25.5">
      <c r="A31" s="8">
        <f t="shared" si="0"/>
        <v>28</v>
      </c>
      <c r="B31" s="11" t="s">
        <v>265</v>
      </c>
      <c r="C31" s="11" t="s">
        <v>158</v>
      </c>
      <c r="D31" s="16">
        <v>1</v>
      </c>
      <c r="E31" s="10"/>
      <c r="F31" s="11"/>
      <c r="G31" s="28" t="s">
        <v>165</v>
      </c>
      <c r="H31" s="37" t="s">
        <v>101</v>
      </c>
      <c r="I31" s="37">
        <v>55</v>
      </c>
      <c r="J31" s="11"/>
      <c r="K31" s="22" t="s">
        <v>161</v>
      </c>
      <c r="L31" s="37" t="s">
        <v>162</v>
      </c>
      <c r="M31" s="38" t="s">
        <v>163</v>
      </c>
      <c r="N31" s="10"/>
      <c r="O31" s="10">
        <v>1</v>
      </c>
      <c r="P31" s="11">
        <v>1</v>
      </c>
      <c r="Q31" s="16"/>
      <c r="R31" s="10"/>
      <c r="S31" s="38"/>
      <c r="T31" s="29"/>
      <c r="U31" s="43"/>
      <c r="V31" s="46"/>
      <c r="W31" s="10"/>
      <c r="X31" s="10"/>
      <c r="Y31" s="10"/>
      <c r="Z31" s="10"/>
      <c r="AA31" s="11"/>
    </row>
    <row r="32" spans="1:27" ht="25.5">
      <c r="A32" s="8">
        <f t="shared" si="0"/>
        <v>29</v>
      </c>
      <c r="B32" s="11" t="s">
        <v>265</v>
      </c>
      <c r="C32" s="11" t="s">
        <v>198</v>
      </c>
      <c r="D32" s="16">
        <v>1</v>
      </c>
      <c r="E32" s="10"/>
      <c r="F32" s="11"/>
      <c r="G32" s="28" t="s">
        <v>199</v>
      </c>
      <c r="H32" s="37" t="s">
        <v>101</v>
      </c>
      <c r="I32" s="37" t="s">
        <v>200</v>
      </c>
      <c r="J32" s="11">
        <v>1</v>
      </c>
      <c r="K32" s="22" t="s">
        <v>201</v>
      </c>
      <c r="L32" s="25" t="s">
        <v>202</v>
      </c>
      <c r="M32" s="38" t="s">
        <v>203</v>
      </c>
      <c r="N32" s="10"/>
      <c r="O32" s="10"/>
      <c r="P32" s="11"/>
      <c r="Q32" s="16"/>
      <c r="R32" s="10"/>
      <c r="S32" s="38"/>
      <c r="T32" s="29"/>
      <c r="U32" s="43"/>
      <c r="V32" s="46"/>
      <c r="W32" s="10"/>
      <c r="X32" s="10"/>
      <c r="Y32" s="10"/>
      <c r="Z32" s="10"/>
      <c r="AA32" s="11"/>
    </row>
    <row r="33" spans="1:27" ht="38.25">
      <c r="A33" s="8">
        <f t="shared" si="0"/>
        <v>30</v>
      </c>
      <c r="B33" s="11" t="s">
        <v>265</v>
      </c>
      <c r="C33" s="11" t="s">
        <v>267</v>
      </c>
      <c r="D33" s="16">
        <v>1</v>
      </c>
      <c r="E33" s="10"/>
      <c r="F33" s="11"/>
      <c r="G33" s="28" t="s">
        <v>268</v>
      </c>
      <c r="H33" s="37" t="s">
        <v>101</v>
      </c>
      <c r="I33" s="37">
        <v>60</v>
      </c>
      <c r="J33" s="11">
        <v>1</v>
      </c>
      <c r="K33" s="22" t="s">
        <v>269</v>
      </c>
      <c r="L33" s="25"/>
      <c r="M33" s="38" t="s">
        <v>270</v>
      </c>
      <c r="N33" s="10"/>
      <c r="O33" s="10"/>
      <c r="P33" s="11">
        <v>1</v>
      </c>
      <c r="Q33" s="16"/>
      <c r="R33" s="10"/>
      <c r="S33" s="38"/>
      <c r="T33" s="29"/>
      <c r="U33" s="43"/>
      <c r="V33" s="46"/>
      <c r="W33" s="10"/>
      <c r="X33" s="10"/>
      <c r="Y33" s="10"/>
      <c r="Z33" s="10"/>
      <c r="AA33" s="11"/>
    </row>
    <row r="34" spans="1:27" ht="38.25">
      <c r="A34" s="8">
        <f t="shared" si="0"/>
        <v>31</v>
      </c>
      <c r="B34" s="11" t="s">
        <v>123</v>
      </c>
      <c r="C34" s="11" t="s">
        <v>124</v>
      </c>
      <c r="D34" s="16"/>
      <c r="E34" s="37">
        <v>1</v>
      </c>
      <c r="F34" s="11">
        <v>1</v>
      </c>
      <c r="G34" s="28" t="s">
        <v>157</v>
      </c>
      <c r="H34" s="37" t="s">
        <v>123</v>
      </c>
      <c r="I34" s="37">
        <v>130</v>
      </c>
      <c r="J34" s="11">
        <v>1</v>
      </c>
      <c r="K34" s="22" t="s">
        <v>40</v>
      </c>
      <c r="L34" s="37" t="s">
        <v>125</v>
      </c>
      <c r="M34" s="38" t="s">
        <v>126</v>
      </c>
      <c r="N34" s="37" t="s">
        <v>127</v>
      </c>
      <c r="O34" s="10"/>
      <c r="P34" s="11"/>
      <c r="Q34" s="16">
        <v>1</v>
      </c>
      <c r="R34" s="37">
        <v>1</v>
      </c>
      <c r="S34" s="38" t="s">
        <v>128</v>
      </c>
      <c r="T34" s="29" t="s">
        <v>59</v>
      </c>
      <c r="U34" s="43"/>
      <c r="V34" s="46" t="s">
        <v>129</v>
      </c>
      <c r="W34" s="37" t="s">
        <v>130</v>
      </c>
      <c r="X34" s="42" t="s">
        <v>181</v>
      </c>
      <c r="Y34" s="37" t="s">
        <v>131</v>
      </c>
      <c r="Z34" s="37" t="s">
        <v>131</v>
      </c>
      <c r="AA34" s="11"/>
    </row>
    <row r="35" spans="1:27" ht="25.5">
      <c r="A35" s="8">
        <f t="shared" si="0"/>
        <v>32</v>
      </c>
      <c r="B35" s="11" t="s">
        <v>266</v>
      </c>
      <c r="C35" s="11" t="s">
        <v>167</v>
      </c>
      <c r="D35" s="16"/>
      <c r="E35" s="10">
        <v>1</v>
      </c>
      <c r="F35" s="11">
        <v>1</v>
      </c>
      <c r="G35" s="28" t="s">
        <v>168</v>
      </c>
      <c r="H35" s="37" t="s">
        <v>166</v>
      </c>
      <c r="I35" s="37">
        <v>15000</v>
      </c>
      <c r="J35" s="11">
        <v>1</v>
      </c>
      <c r="K35" s="22"/>
      <c r="L35" s="37" t="s">
        <v>169</v>
      </c>
      <c r="M35" s="38" t="s">
        <v>68</v>
      </c>
      <c r="N35" s="10" t="s">
        <v>170</v>
      </c>
      <c r="O35" s="10"/>
      <c r="P35" s="11"/>
      <c r="Q35" s="16">
        <v>1</v>
      </c>
      <c r="R35" s="10"/>
      <c r="S35" s="38" t="s">
        <v>171</v>
      </c>
      <c r="T35" s="29" t="s">
        <v>59</v>
      </c>
      <c r="U35" s="43" t="s">
        <v>172</v>
      </c>
      <c r="V35" s="46" t="s">
        <v>173</v>
      </c>
      <c r="W35" s="10">
        <v>4</v>
      </c>
      <c r="X35" s="30" t="s">
        <v>142</v>
      </c>
      <c r="Y35" s="10"/>
      <c r="Z35" s="10"/>
      <c r="AA35" s="11"/>
    </row>
    <row r="36" spans="1:27" ht="25.5">
      <c r="A36" s="8">
        <f t="shared" si="0"/>
        <v>33</v>
      </c>
      <c r="B36" s="11" t="s">
        <v>266</v>
      </c>
      <c r="C36" s="11" t="s">
        <v>167</v>
      </c>
      <c r="D36" s="16">
        <v>1</v>
      </c>
      <c r="E36" s="10"/>
      <c r="F36" s="11"/>
      <c r="G36" s="28" t="s">
        <v>174</v>
      </c>
      <c r="H36" s="37" t="s">
        <v>166</v>
      </c>
      <c r="I36" s="37">
        <v>150000</v>
      </c>
      <c r="J36" s="11">
        <v>1</v>
      </c>
      <c r="K36" s="22"/>
      <c r="L36" s="37" t="s">
        <v>175</v>
      </c>
      <c r="M36" s="38" t="s">
        <v>68</v>
      </c>
      <c r="N36" s="10"/>
      <c r="O36" s="37">
        <v>1</v>
      </c>
      <c r="P36" s="11">
        <v>1</v>
      </c>
      <c r="Q36" s="16"/>
      <c r="R36" s="10"/>
      <c r="S36" s="38"/>
      <c r="T36" s="29"/>
      <c r="U36" s="43"/>
      <c r="V36" s="46"/>
      <c r="W36" s="10"/>
      <c r="X36" s="10"/>
      <c r="Y36" s="10"/>
      <c r="Z36" s="10"/>
      <c r="AA36" s="11"/>
    </row>
    <row r="37" spans="1:27" ht="25.5">
      <c r="A37" s="8">
        <f t="shared" si="0"/>
        <v>34</v>
      </c>
      <c r="B37" s="11" t="s">
        <v>266</v>
      </c>
      <c r="C37" s="11" t="s">
        <v>176</v>
      </c>
      <c r="D37" s="16">
        <v>1</v>
      </c>
      <c r="E37" s="10"/>
      <c r="F37" s="11">
        <v>1</v>
      </c>
      <c r="G37" s="28" t="s">
        <v>177</v>
      </c>
      <c r="H37" s="37" t="s">
        <v>166</v>
      </c>
      <c r="I37" s="10"/>
      <c r="J37" s="11">
        <v>1</v>
      </c>
      <c r="K37" s="22" t="s">
        <v>40</v>
      </c>
      <c r="L37" s="37" t="s">
        <v>169</v>
      </c>
      <c r="M37" s="38" t="s">
        <v>178</v>
      </c>
      <c r="N37" s="10"/>
      <c r="O37" s="37">
        <v>1</v>
      </c>
      <c r="P37" s="11">
        <v>1</v>
      </c>
      <c r="Q37" s="16">
        <v>1</v>
      </c>
      <c r="R37" s="37">
        <v>1</v>
      </c>
      <c r="S37" s="38" t="s">
        <v>179</v>
      </c>
      <c r="T37" s="29" t="s">
        <v>59</v>
      </c>
      <c r="U37" s="43"/>
      <c r="V37" s="46"/>
      <c r="W37" s="10" t="s">
        <v>180</v>
      </c>
      <c r="X37" s="42" t="s">
        <v>181</v>
      </c>
      <c r="Y37" s="10" t="s">
        <v>182</v>
      </c>
      <c r="Z37" s="10" t="s">
        <v>182</v>
      </c>
      <c r="AA37" s="11"/>
    </row>
    <row r="38" spans="1:27" ht="38.25">
      <c r="A38" s="8">
        <f>A37+1</f>
        <v>35</v>
      </c>
      <c r="B38" s="11" t="s">
        <v>266</v>
      </c>
      <c r="C38" s="11" t="s">
        <v>183</v>
      </c>
      <c r="D38" s="16">
        <v>1</v>
      </c>
      <c r="E38" s="10"/>
      <c r="F38" s="11"/>
      <c r="G38" s="28" t="s">
        <v>184</v>
      </c>
      <c r="H38" s="37" t="s">
        <v>166</v>
      </c>
      <c r="I38" s="37">
        <v>10000</v>
      </c>
      <c r="J38" s="11">
        <v>1</v>
      </c>
      <c r="K38" s="22" t="s">
        <v>185</v>
      </c>
      <c r="L38" s="37" t="s">
        <v>186</v>
      </c>
      <c r="M38" s="38" t="s">
        <v>187</v>
      </c>
      <c r="N38" s="10"/>
      <c r="O38" s="37">
        <v>1</v>
      </c>
      <c r="P38" s="11">
        <v>1</v>
      </c>
      <c r="Q38" s="16"/>
      <c r="R38" s="37"/>
      <c r="S38" s="38"/>
      <c r="T38" s="29"/>
      <c r="U38" s="43"/>
      <c r="V38" s="46"/>
      <c r="W38" s="10"/>
      <c r="X38" s="42"/>
      <c r="Y38" s="10"/>
      <c r="Z38" s="10"/>
      <c r="AA38" s="11"/>
    </row>
    <row r="39" spans="1:27" ht="39" thickBot="1">
      <c r="A39" s="8">
        <f>A38+1</f>
        <v>36</v>
      </c>
      <c r="B39" s="11" t="s">
        <v>266</v>
      </c>
      <c r="C39" s="11" t="s">
        <v>183</v>
      </c>
      <c r="D39" s="16"/>
      <c r="E39" s="10">
        <v>1</v>
      </c>
      <c r="F39" s="11"/>
      <c r="G39" s="28" t="s">
        <v>188</v>
      </c>
      <c r="H39" s="37" t="s">
        <v>166</v>
      </c>
      <c r="I39" s="43" t="s">
        <v>189</v>
      </c>
      <c r="J39" s="11">
        <v>1</v>
      </c>
      <c r="K39" s="22" t="s">
        <v>185</v>
      </c>
      <c r="L39" s="37" t="s">
        <v>125</v>
      </c>
      <c r="M39" s="38" t="s">
        <v>187</v>
      </c>
      <c r="N39" s="38" t="s">
        <v>190</v>
      </c>
      <c r="O39" s="37">
        <v>1</v>
      </c>
      <c r="P39" s="11">
        <v>1</v>
      </c>
      <c r="Q39" s="16"/>
      <c r="R39" s="37"/>
      <c r="S39" s="38"/>
      <c r="T39" s="29"/>
      <c r="U39" s="43"/>
      <c r="V39" s="46"/>
      <c r="W39" s="10"/>
      <c r="X39" s="42"/>
      <c r="Y39" s="10"/>
      <c r="Z39" s="10"/>
      <c r="AA39" s="11"/>
    </row>
    <row r="40" spans="1:27" ht="13.5" thickBot="1">
      <c r="A40" s="12"/>
      <c r="B40" s="13"/>
      <c r="C40" s="13"/>
      <c r="D40" s="31"/>
      <c r="E40" s="14"/>
      <c r="F40" s="13"/>
      <c r="G40" s="41"/>
      <c r="H40" s="14"/>
      <c r="I40" s="14"/>
      <c r="J40" s="13"/>
      <c r="K40" s="35"/>
      <c r="L40" s="14"/>
      <c r="M40" s="39"/>
      <c r="N40" s="14"/>
      <c r="O40" s="14"/>
      <c r="P40" s="13"/>
      <c r="Q40" s="31"/>
      <c r="R40" s="14"/>
      <c r="S40" s="39"/>
      <c r="T40" s="32"/>
      <c r="U40" s="44"/>
      <c r="V40" s="47"/>
      <c r="W40" s="14"/>
      <c r="X40" s="14"/>
      <c r="Y40" s="14"/>
      <c r="Z40" s="14"/>
      <c r="AA40" s="13"/>
    </row>
  </sheetData>
  <sheetProtection password="EBBD" sheet="1" objects="1" scenarios="1"/>
  <mergeCells count="18">
    <mergeCell ref="D1:F1"/>
    <mergeCell ref="D2:E2"/>
    <mergeCell ref="F2:F3"/>
    <mergeCell ref="Q1:AA1"/>
    <mergeCell ref="Q2:R2"/>
    <mergeCell ref="S2:S3"/>
    <mergeCell ref="T2:T3"/>
    <mergeCell ref="U2:U3"/>
    <mergeCell ref="V2:V3"/>
    <mergeCell ref="W2:W3"/>
    <mergeCell ref="G1:J1"/>
    <mergeCell ref="K1:P1"/>
    <mergeCell ref="O2:O3"/>
    <mergeCell ref="P2:P3"/>
    <mergeCell ref="X2:X3"/>
    <mergeCell ref="Y2:Y3"/>
    <mergeCell ref="Z2:Z3"/>
    <mergeCell ref="AA2:AA3"/>
  </mergeCells>
  <printOptions gridLines="1" horizontalCentered="1" verticalCentered="1"/>
  <pageMargins left="0" right="0" top="0.3937007874015748" bottom="0.3937007874015748" header="0" footer="0"/>
  <pageSetup fitToHeight="1" fitToWidth="1" horizontalDpi="600" verticalDpi="600" orientation="landscape" paperSize="9" scale="48" r:id="rId1"/>
  <headerFooter alignWithMargins="0">
    <oddFooter>&amp;L&amp;F&amp;R&amp;D,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6.00390625" style="1" customWidth="1"/>
    <col min="2" max="2" width="18.00390625" style="0" customWidth="1"/>
    <col min="3" max="3" width="18.421875" style="0" customWidth="1"/>
    <col min="4" max="4" width="6.8515625" style="0" customWidth="1"/>
    <col min="5" max="5" width="7.00390625" style="0" customWidth="1"/>
    <col min="6" max="6" width="4.7109375" style="0" customWidth="1"/>
    <col min="7" max="7" width="18.28125" style="40" customWidth="1"/>
    <col min="8" max="8" width="11.8515625" style="0" customWidth="1"/>
    <col min="9" max="9" width="6.7109375" style="0" customWidth="1"/>
    <col min="10" max="10" width="6.8515625" style="0" customWidth="1"/>
    <col min="11" max="11" width="7.8515625" style="0" customWidth="1"/>
    <col min="12" max="12" width="8.421875" style="11" customWidth="1"/>
    <col min="13" max="13" width="63.8515625" style="40" customWidth="1"/>
  </cols>
  <sheetData>
    <row r="1" spans="1:13" s="68" customFormat="1" ht="13.5" thickBot="1">
      <c r="A1" s="7" t="s">
        <v>0</v>
      </c>
      <c r="B1" s="2" t="s">
        <v>1</v>
      </c>
      <c r="C1" s="2" t="s">
        <v>2</v>
      </c>
      <c r="D1" s="82" t="s">
        <v>7</v>
      </c>
      <c r="E1" s="83"/>
      <c r="F1" s="84"/>
      <c r="G1" s="82" t="s">
        <v>10</v>
      </c>
      <c r="H1" s="83"/>
      <c r="I1" s="83"/>
      <c r="J1" s="84"/>
      <c r="K1" s="49" t="s">
        <v>232</v>
      </c>
      <c r="L1" s="17" t="s">
        <v>234</v>
      </c>
      <c r="M1" s="72" t="s">
        <v>236</v>
      </c>
    </row>
    <row r="2" spans="1:13" s="68" customFormat="1" ht="13.5" thickBot="1">
      <c r="A2" s="73"/>
      <c r="B2" s="74"/>
      <c r="C2" s="74"/>
      <c r="D2" s="88" t="s">
        <v>8</v>
      </c>
      <c r="E2" s="89"/>
      <c r="F2" s="90" t="s">
        <v>9</v>
      </c>
      <c r="G2" s="26" t="s">
        <v>11</v>
      </c>
      <c r="H2" s="15" t="s">
        <v>13</v>
      </c>
      <c r="I2" s="15" t="s">
        <v>14</v>
      </c>
      <c r="J2" s="2" t="s">
        <v>37</v>
      </c>
      <c r="K2" s="7" t="s">
        <v>233</v>
      </c>
      <c r="L2" s="7" t="s">
        <v>235</v>
      </c>
      <c r="M2" s="75"/>
    </row>
    <row r="3" spans="1:13" s="68" customFormat="1" ht="26.25" customHeight="1" thickBot="1">
      <c r="A3" s="50"/>
      <c r="B3" s="19"/>
      <c r="C3" s="19"/>
      <c r="D3" s="18" t="s">
        <v>45</v>
      </c>
      <c r="E3" s="19" t="s">
        <v>46</v>
      </c>
      <c r="F3" s="91"/>
      <c r="G3" s="27"/>
      <c r="H3" s="21"/>
      <c r="I3" s="21"/>
      <c r="J3" s="19" t="s">
        <v>34</v>
      </c>
      <c r="K3" s="50"/>
      <c r="L3" s="50"/>
      <c r="M3" s="76"/>
    </row>
    <row r="4" spans="1:13" ht="12.75">
      <c r="A4" s="4">
        <v>1</v>
      </c>
      <c r="B4" s="9" t="s">
        <v>3</v>
      </c>
      <c r="C4" s="9" t="s">
        <v>4</v>
      </c>
      <c r="D4" s="16">
        <v>1</v>
      </c>
      <c r="E4" s="10"/>
      <c r="F4" s="11">
        <v>1</v>
      </c>
      <c r="G4" s="28" t="s">
        <v>36</v>
      </c>
      <c r="H4" s="10" t="s">
        <v>35</v>
      </c>
      <c r="I4" s="10">
        <v>100</v>
      </c>
      <c r="J4" s="11">
        <v>1</v>
      </c>
      <c r="K4" s="52">
        <v>2</v>
      </c>
      <c r="M4" s="67" t="s">
        <v>237</v>
      </c>
    </row>
    <row r="5" spans="1:13" ht="25.5">
      <c r="A5" s="54">
        <f>A4+1</f>
        <v>2</v>
      </c>
      <c r="B5" s="55" t="s">
        <v>5</v>
      </c>
      <c r="C5" s="55" t="s">
        <v>6</v>
      </c>
      <c r="D5" s="56"/>
      <c r="E5" s="57">
        <v>1</v>
      </c>
      <c r="F5" s="55"/>
      <c r="G5" s="58" t="s">
        <v>12</v>
      </c>
      <c r="H5" s="57" t="s">
        <v>5</v>
      </c>
      <c r="I5" s="57">
        <v>200</v>
      </c>
      <c r="J5" s="55">
        <v>1</v>
      </c>
      <c r="K5" s="56"/>
      <c r="L5" s="55"/>
      <c r="M5" s="59" t="s">
        <v>257</v>
      </c>
    </row>
    <row r="6" spans="1:13" ht="25.5">
      <c r="A6" s="54">
        <f aca="true" t="shared" si="0" ref="A6:A37">A5+1</f>
        <v>3</v>
      </c>
      <c r="B6" s="55" t="s">
        <v>49</v>
      </c>
      <c r="C6" s="55" t="s">
        <v>50</v>
      </c>
      <c r="D6" s="56">
        <v>1</v>
      </c>
      <c r="E6" s="57"/>
      <c r="F6" s="55">
        <v>1</v>
      </c>
      <c r="G6" s="58" t="s">
        <v>145</v>
      </c>
      <c r="H6" s="57" t="s">
        <v>35</v>
      </c>
      <c r="I6" s="57">
        <v>51</v>
      </c>
      <c r="J6" s="55"/>
      <c r="K6" s="56"/>
      <c r="L6" s="55"/>
      <c r="M6" s="59" t="s">
        <v>238</v>
      </c>
    </row>
    <row r="7" spans="1:13" ht="38.25">
      <c r="A7" s="8">
        <f t="shared" si="0"/>
        <v>4</v>
      </c>
      <c r="B7" s="11" t="s">
        <v>54</v>
      </c>
      <c r="C7" s="11" t="s">
        <v>55</v>
      </c>
      <c r="D7" s="16">
        <v>1</v>
      </c>
      <c r="E7" s="10"/>
      <c r="F7" s="11">
        <v>1</v>
      </c>
      <c r="G7" s="28" t="s">
        <v>56</v>
      </c>
      <c r="H7" s="37" t="s">
        <v>57</v>
      </c>
      <c r="I7" s="37">
        <v>138</v>
      </c>
      <c r="J7" s="11"/>
      <c r="K7" s="16">
        <v>1</v>
      </c>
      <c r="M7" s="51" t="s">
        <v>256</v>
      </c>
    </row>
    <row r="8" spans="1:13" ht="25.5">
      <c r="A8" s="54">
        <f t="shared" si="0"/>
        <v>5</v>
      </c>
      <c r="B8" s="55" t="s">
        <v>61</v>
      </c>
      <c r="C8" s="55" t="s">
        <v>62</v>
      </c>
      <c r="D8" s="56"/>
      <c r="E8" s="57"/>
      <c r="F8" s="55">
        <v>1</v>
      </c>
      <c r="G8" s="58" t="s">
        <v>146</v>
      </c>
      <c r="H8" s="57" t="s">
        <v>63</v>
      </c>
      <c r="I8" s="57">
        <v>30</v>
      </c>
      <c r="J8" s="55">
        <v>1</v>
      </c>
      <c r="K8" s="56"/>
      <c r="L8" s="55"/>
      <c r="M8" s="59" t="s">
        <v>239</v>
      </c>
    </row>
    <row r="9" spans="1:13" ht="25.5">
      <c r="A9" s="8">
        <f t="shared" si="0"/>
        <v>6</v>
      </c>
      <c r="B9" s="11" t="s">
        <v>61</v>
      </c>
      <c r="C9" s="11" t="s">
        <v>62</v>
      </c>
      <c r="D9" s="16">
        <v>1</v>
      </c>
      <c r="E9" s="10"/>
      <c r="F9" s="11"/>
      <c r="G9" s="28" t="s">
        <v>148</v>
      </c>
      <c r="H9" s="37" t="s">
        <v>61</v>
      </c>
      <c r="I9" s="37">
        <v>600</v>
      </c>
      <c r="J9" s="11">
        <v>1</v>
      </c>
      <c r="K9" s="16">
        <v>2</v>
      </c>
      <c r="M9" s="51"/>
    </row>
    <row r="10" spans="1:13" ht="25.5">
      <c r="A10" s="54">
        <f t="shared" si="0"/>
        <v>7</v>
      </c>
      <c r="B10" s="55" t="s">
        <v>57</v>
      </c>
      <c r="C10" s="55" t="s">
        <v>191</v>
      </c>
      <c r="D10" s="56"/>
      <c r="E10" s="57">
        <v>1</v>
      </c>
      <c r="F10" s="55">
        <v>1</v>
      </c>
      <c r="G10" s="58" t="s">
        <v>192</v>
      </c>
      <c r="H10" s="57" t="s">
        <v>57</v>
      </c>
      <c r="I10" s="57">
        <v>150</v>
      </c>
      <c r="J10" s="55">
        <v>1</v>
      </c>
      <c r="K10" s="56"/>
      <c r="L10" s="55"/>
      <c r="M10" s="59" t="s">
        <v>240</v>
      </c>
    </row>
    <row r="11" spans="1:13" ht="25.5">
      <c r="A11" s="54">
        <f t="shared" si="0"/>
        <v>8</v>
      </c>
      <c r="B11" s="55" t="s">
        <v>57</v>
      </c>
      <c r="C11" s="55" t="s">
        <v>204</v>
      </c>
      <c r="D11" s="56">
        <v>1</v>
      </c>
      <c r="E11" s="57"/>
      <c r="F11" s="55">
        <v>1</v>
      </c>
      <c r="G11" s="58" t="s">
        <v>205</v>
      </c>
      <c r="H11" s="57" t="s">
        <v>57</v>
      </c>
      <c r="I11" s="57">
        <v>150</v>
      </c>
      <c r="J11" s="55">
        <v>1</v>
      </c>
      <c r="K11" s="56"/>
      <c r="L11" s="55"/>
      <c r="M11" s="59" t="s">
        <v>240</v>
      </c>
    </row>
    <row r="12" spans="1:13" ht="25.5">
      <c r="A12" s="8">
        <f t="shared" si="0"/>
        <v>9</v>
      </c>
      <c r="B12" s="11" t="s">
        <v>57</v>
      </c>
      <c r="C12" s="11" t="s">
        <v>204</v>
      </c>
      <c r="D12" s="16">
        <v>1</v>
      </c>
      <c r="E12" s="10"/>
      <c r="F12" s="11">
        <v>1</v>
      </c>
      <c r="G12" s="28" t="s">
        <v>206</v>
      </c>
      <c r="H12" s="37" t="s">
        <v>35</v>
      </c>
      <c r="I12" s="37"/>
      <c r="J12" s="11">
        <v>1</v>
      </c>
      <c r="K12" s="16">
        <v>2</v>
      </c>
      <c r="L12" s="11">
        <v>2</v>
      </c>
      <c r="M12" s="51" t="s">
        <v>241</v>
      </c>
    </row>
    <row r="13" spans="1:13" ht="12.75">
      <c r="A13" s="8">
        <f t="shared" si="0"/>
        <v>10</v>
      </c>
      <c r="B13" s="11" t="s">
        <v>57</v>
      </c>
      <c r="C13" s="11" t="s">
        <v>204</v>
      </c>
      <c r="D13" s="16"/>
      <c r="E13" s="10">
        <v>1</v>
      </c>
      <c r="F13" s="11">
        <v>1</v>
      </c>
      <c r="G13" s="28" t="s">
        <v>210</v>
      </c>
      <c r="H13" s="37" t="s">
        <v>57</v>
      </c>
      <c r="I13" s="37">
        <v>500</v>
      </c>
      <c r="J13" s="11">
        <v>1</v>
      </c>
      <c r="K13" s="52">
        <v>2</v>
      </c>
      <c r="L13" s="11">
        <v>2</v>
      </c>
      <c r="M13" s="51" t="s">
        <v>242</v>
      </c>
    </row>
    <row r="14" spans="1:13" ht="12.75">
      <c r="A14" s="8">
        <f t="shared" si="0"/>
        <v>11</v>
      </c>
      <c r="B14" s="11" t="s">
        <v>57</v>
      </c>
      <c r="C14" s="11" t="s">
        <v>226</v>
      </c>
      <c r="D14" s="16"/>
      <c r="E14" s="10"/>
      <c r="F14" s="11">
        <v>1</v>
      </c>
      <c r="G14" s="28" t="s">
        <v>227</v>
      </c>
      <c r="H14" s="37" t="s">
        <v>57</v>
      </c>
      <c r="I14" s="37">
        <v>500</v>
      </c>
      <c r="J14" s="11">
        <v>1</v>
      </c>
      <c r="K14" s="16"/>
      <c r="L14" s="11">
        <v>2</v>
      </c>
      <c r="M14" s="51"/>
    </row>
    <row r="15" spans="1:13" ht="25.5">
      <c r="A15" s="54">
        <f t="shared" si="0"/>
        <v>12</v>
      </c>
      <c r="B15" s="55" t="s">
        <v>66</v>
      </c>
      <c r="C15" s="55" t="s">
        <v>149</v>
      </c>
      <c r="D15" s="56">
        <v>1</v>
      </c>
      <c r="E15" s="57"/>
      <c r="F15" s="55"/>
      <c r="G15" s="58" t="s">
        <v>150</v>
      </c>
      <c r="H15" s="57" t="s">
        <v>66</v>
      </c>
      <c r="I15" s="57">
        <v>60</v>
      </c>
      <c r="J15" s="55"/>
      <c r="K15" s="56"/>
      <c r="L15" s="55"/>
      <c r="M15" s="59" t="s">
        <v>243</v>
      </c>
    </row>
    <row r="16" spans="1:13" ht="25.5">
      <c r="A16" s="8">
        <f t="shared" si="0"/>
        <v>13</v>
      </c>
      <c r="B16" s="11" t="s">
        <v>69</v>
      </c>
      <c r="C16" s="11" t="s">
        <v>152</v>
      </c>
      <c r="D16" s="16">
        <v>1</v>
      </c>
      <c r="E16" s="10"/>
      <c r="F16" s="11">
        <v>1</v>
      </c>
      <c r="G16" s="28" t="s">
        <v>153</v>
      </c>
      <c r="H16" s="37" t="s">
        <v>63</v>
      </c>
      <c r="I16" s="37">
        <v>1000</v>
      </c>
      <c r="J16" s="11">
        <v>1</v>
      </c>
      <c r="K16" s="52">
        <v>2</v>
      </c>
      <c r="M16" s="67" t="s">
        <v>244</v>
      </c>
    </row>
    <row r="17" spans="1:13" ht="25.5">
      <c r="A17" s="8">
        <f t="shared" si="0"/>
        <v>14</v>
      </c>
      <c r="B17" s="11" t="s">
        <v>69</v>
      </c>
      <c r="C17" s="11" t="s">
        <v>74</v>
      </c>
      <c r="D17" s="16">
        <v>1</v>
      </c>
      <c r="E17" s="10"/>
      <c r="F17" s="11">
        <v>1</v>
      </c>
      <c r="G17" s="28" t="s">
        <v>75</v>
      </c>
      <c r="H17" s="37" t="s">
        <v>69</v>
      </c>
      <c r="I17" s="37">
        <v>1400</v>
      </c>
      <c r="J17" s="11">
        <v>1</v>
      </c>
      <c r="K17" s="52">
        <v>2</v>
      </c>
      <c r="L17" s="11">
        <v>2</v>
      </c>
      <c r="M17" s="51"/>
    </row>
    <row r="18" spans="1:13" ht="25.5">
      <c r="A18" s="54">
        <f t="shared" si="0"/>
        <v>15</v>
      </c>
      <c r="B18" s="55" t="s">
        <v>136</v>
      </c>
      <c r="C18" s="55" t="s">
        <v>133</v>
      </c>
      <c r="D18" s="56">
        <v>1</v>
      </c>
      <c r="E18" s="57">
        <v>1</v>
      </c>
      <c r="F18" s="55"/>
      <c r="G18" s="58" t="s">
        <v>134</v>
      </c>
      <c r="H18" s="57" t="s">
        <v>132</v>
      </c>
      <c r="I18" s="57">
        <v>30</v>
      </c>
      <c r="J18" s="55"/>
      <c r="K18" s="56"/>
      <c r="L18" s="55"/>
      <c r="M18" s="59" t="s">
        <v>245</v>
      </c>
    </row>
    <row r="19" spans="1:13" ht="30.75" customHeight="1">
      <c r="A19" s="54">
        <f t="shared" si="0"/>
        <v>16</v>
      </c>
      <c r="B19" s="55" t="s">
        <v>80</v>
      </c>
      <c r="C19" s="55" t="s">
        <v>81</v>
      </c>
      <c r="D19" s="56">
        <v>1</v>
      </c>
      <c r="E19" s="57"/>
      <c r="F19" s="55">
        <v>1</v>
      </c>
      <c r="G19" s="58" t="s">
        <v>143</v>
      </c>
      <c r="H19" s="57" t="s">
        <v>57</v>
      </c>
      <c r="I19" s="57">
        <v>30</v>
      </c>
      <c r="J19" s="55"/>
      <c r="K19" s="56"/>
      <c r="L19" s="55"/>
      <c r="M19" s="59" t="s">
        <v>246</v>
      </c>
    </row>
    <row r="20" spans="1:13" ht="25.5">
      <c r="A20" s="54">
        <f t="shared" si="0"/>
        <v>17</v>
      </c>
      <c r="B20" s="55" t="s">
        <v>220</v>
      </c>
      <c r="C20" s="55" t="s">
        <v>221</v>
      </c>
      <c r="D20" s="56">
        <v>1</v>
      </c>
      <c r="E20" s="57"/>
      <c r="F20" s="55"/>
      <c r="G20" s="58" t="s">
        <v>222</v>
      </c>
      <c r="H20" s="57" t="s">
        <v>220</v>
      </c>
      <c r="I20" s="57">
        <v>40</v>
      </c>
      <c r="J20" s="55">
        <v>1</v>
      </c>
      <c r="K20" s="56"/>
      <c r="L20" s="55"/>
      <c r="M20" s="59" t="s">
        <v>247</v>
      </c>
    </row>
    <row r="21" spans="1:13" ht="25.5">
      <c r="A21" s="54">
        <f t="shared" si="0"/>
        <v>18</v>
      </c>
      <c r="B21" s="55" t="s">
        <v>85</v>
      </c>
      <c r="C21" s="55" t="s">
        <v>86</v>
      </c>
      <c r="D21" s="56">
        <v>1</v>
      </c>
      <c r="E21" s="57"/>
      <c r="F21" s="55">
        <v>1</v>
      </c>
      <c r="G21" s="58" t="s">
        <v>144</v>
      </c>
      <c r="H21" s="57" t="s">
        <v>35</v>
      </c>
      <c r="I21" s="57">
        <v>93</v>
      </c>
      <c r="J21" s="55"/>
      <c r="K21" s="56"/>
      <c r="L21" s="55"/>
      <c r="M21" s="59" t="s">
        <v>248</v>
      </c>
    </row>
    <row r="22" spans="1:13" ht="25.5">
      <c r="A22" s="54">
        <f t="shared" si="0"/>
        <v>19</v>
      </c>
      <c r="B22" s="55" t="s">
        <v>217</v>
      </c>
      <c r="C22" s="55" t="s">
        <v>218</v>
      </c>
      <c r="D22" s="56">
        <v>1</v>
      </c>
      <c r="E22" s="57"/>
      <c r="F22" s="55">
        <v>1</v>
      </c>
      <c r="G22" s="58" t="s">
        <v>219</v>
      </c>
      <c r="H22" s="57" t="s">
        <v>101</v>
      </c>
      <c r="I22" s="57">
        <v>1</v>
      </c>
      <c r="J22" s="55"/>
      <c r="K22" s="56"/>
      <c r="L22" s="55"/>
      <c r="M22" s="59" t="s">
        <v>250</v>
      </c>
    </row>
    <row r="23" spans="1:13" ht="12.75">
      <c r="A23" s="54">
        <f t="shared" si="0"/>
        <v>20</v>
      </c>
      <c r="B23" s="55" t="s">
        <v>89</v>
      </c>
      <c r="C23" s="55" t="s">
        <v>90</v>
      </c>
      <c r="D23" s="56"/>
      <c r="E23" s="57"/>
      <c r="F23" s="55">
        <v>1</v>
      </c>
      <c r="G23" s="58" t="s">
        <v>155</v>
      </c>
      <c r="H23" s="57" t="s">
        <v>89</v>
      </c>
      <c r="I23" s="57">
        <v>10</v>
      </c>
      <c r="J23" s="55">
        <v>1</v>
      </c>
      <c r="K23" s="56"/>
      <c r="L23" s="55"/>
      <c r="M23" s="59" t="s">
        <v>249</v>
      </c>
    </row>
    <row r="24" spans="1:13" ht="25.5">
      <c r="A24" s="8">
        <f t="shared" si="0"/>
        <v>21</v>
      </c>
      <c r="B24" s="11" t="s">
        <v>98</v>
      </c>
      <c r="C24" s="11" t="s">
        <v>99</v>
      </c>
      <c r="D24" s="16">
        <v>1</v>
      </c>
      <c r="E24" s="10"/>
      <c r="F24" s="11">
        <v>1</v>
      </c>
      <c r="G24" s="28" t="s">
        <v>100</v>
      </c>
      <c r="H24" s="37" t="s">
        <v>101</v>
      </c>
      <c r="I24" s="37">
        <v>50</v>
      </c>
      <c r="J24" s="11"/>
      <c r="K24" s="16">
        <v>1</v>
      </c>
      <c r="M24" s="51" t="s">
        <v>259</v>
      </c>
    </row>
    <row r="25" spans="1:13" ht="25.5">
      <c r="A25" s="54">
        <f t="shared" si="0"/>
        <v>22</v>
      </c>
      <c r="B25" s="55" t="s">
        <v>63</v>
      </c>
      <c r="C25" s="55" t="s">
        <v>138</v>
      </c>
      <c r="D25" s="56"/>
      <c r="E25" s="57">
        <v>1</v>
      </c>
      <c r="F25" s="55"/>
      <c r="G25" s="58" t="s">
        <v>139</v>
      </c>
      <c r="H25" s="57" t="s">
        <v>63</v>
      </c>
      <c r="I25" s="57">
        <v>2</v>
      </c>
      <c r="J25" s="55">
        <v>1</v>
      </c>
      <c r="K25" s="56"/>
      <c r="L25" s="55"/>
      <c r="M25" s="59" t="s">
        <v>251</v>
      </c>
    </row>
    <row r="26" spans="1:13" ht="38.25">
      <c r="A26" s="8">
        <f t="shared" si="0"/>
        <v>23</v>
      </c>
      <c r="B26" s="11" t="s">
        <v>63</v>
      </c>
      <c r="C26" s="11" t="s">
        <v>138</v>
      </c>
      <c r="D26" s="16"/>
      <c r="E26" s="10">
        <v>1</v>
      </c>
      <c r="F26" s="11">
        <v>1</v>
      </c>
      <c r="G26" s="28" t="s">
        <v>107</v>
      </c>
      <c r="H26" s="37" t="s">
        <v>63</v>
      </c>
      <c r="I26" s="37">
        <v>2</v>
      </c>
      <c r="J26" s="11"/>
      <c r="K26" s="16">
        <v>1</v>
      </c>
      <c r="L26" s="11">
        <v>1</v>
      </c>
      <c r="M26" s="51" t="s">
        <v>252</v>
      </c>
    </row>
    <row r="27" spans="1:13" ht="38.25">
      <c r="A27" s="8">
        <f t="shared" si="0"/>
        <v>24</v>
      </c>
      <c r="B27" s="11" t="s">
        <v>63</v>
      </c>
      <c r="C27" s="11" t="s">
        <v>138</v>
      </c>
      <c r="D27" s="16"/>
      <c r="E27" s="10">
        <v>1</v>
      </c>
      <c r="F27" s="11">
        <v>1</v>
      </c>
      <c r="G27" s="28" t="s">
        <v>115</v>
      </c>
      <c r="H27" s="37" t="s">
        <v>63</v>
      </c>
      <c r="I27" s="37">
        <v>100</v>
      </c>
      <c r="J27" s="11"/>
      <c r="K27" s="16">
        <v>1</v>
      </c>
      <c r="L27" s="11">
        <v>1</v>
      </c>
      <c r="M27" s="51" t="s">
        <v>252</v>
      </c>
    </row>
    <row r="28" spans="1:13" ht="12.75">
      <c r="A28" s="8">
        <f t="shared" si="0"/>
        <v>25</v>
      </c>
      <c r="B28" s="11" t="s">
        <v>63</v>
      </c>
      <c r="C28" s="11" t="s">
        <v>104</v>
      </c>
      <c r="D28" s="16"/>
      <c r="E28" s="37">
        <v>1</v>
      </c>
      <c r="F28" s="11">
        <v>1</v>
      </c>
      <c r="G28" s="28" t="s">
        <v>140</v>
      </c>
      <c r="H28" s="37" t="s">
        <v>63</v>
      </c>
      <c r="I28" s="37">
        <v>100</v>
      </c>
      <c r="J28" s="11">
        <v>1</v>
      </c>
      <c r="K28" s="52">
        <v>2</v>
      </c>
      <c r="L28" s="11">
        <v>2</v>
      </c>
      <c r="M28" s="51"/>
    </row>
    <row r="29" spans="1:13" ht="12.75">
      <c r="A29" s="54">
        <f t="shared" si="0"/>
        <v>26</v>
      </c>
      <c r="B29" s="55" t="s">
        <v>265</v>
      </c>
      <c r="C29" s="55" t="s">
        <v>158</v>
      </c>
      <c r="D29" s="56">
        <v>1</v>
      </c>
      <c r="E29" s="57"/>
      <c r="F29" s="55"/>
      <c r="G29" s="58" t="s">
        <v>159</v>
      </c>
      <c r="H29" s="57" t="s">
        <v>101</v>
      </c>
      <c r="I29" s="57" t="s">
        <v>160</v>
      </c>
      <c r="J29" s="55"/>
      <c r="K29" s="56"/>
      <c r="L29" s="55"/>
      <c r="M29" s="59" t="s">
        <v>253</v>
      </c>
    </row>
    <row r="30" spans="1:13" ht="25.5">
      <c r="A30" s="8">
        <f t="shared" si="0"/>
        <v>27</v>
      </c>
      <c r="B30" s="77" t="s">
        <v>265</v>
      </c>
      <c r="C30" s="11" t="s">
        <v>158</v>
      </c>
      <c r="D30" s="16">
        <v>1</v>
      </c>
      <c r="E30" s="10"/>
      <c r="F30" s="11"/>
      <c r="G30" s="28" t="s">
        <v>164</v>
      </c>
      <c r="H30" s="37" t="s">
        <v>101</v>
      </c>
      <c r="I30" s="37">
        <v>490</v>
      </c>
      <c r="J30" s="11"/>
      <c r="K30" s="16">
        <v>1</v>
      </c>
      <c r="M30" s="51" t="s">
        <v>260</v>
      </c>
    </row>
    <row r="31" spans="1:13" ht="12.75">
      <c r="A31" s="54">
        <f t="shared" si="0"/>
        <v>28</v>
      </c>
      <c r="B31" s="55" t="s">
        <v>265</v>
      </c>
      <c r="C31" s="55" t="s">
        <v>158</v>
      </c>
      <c r="D31" s="56">
        <v>1</v>
      </c>
      <c r="E31" s="57"/>
      <c r="F31" s="55"/>
      <c r="G31" s="58" t="s">
        <v>165</v>
      </c>
      <c r="H31" s="57" t="s">
        <v>101</v>
      </c>
      <c r="I31" s="57">
        <v>55</v>
      </c>
      <c r="J31" s="55"/>
      <c r="K31" s="56"/>
      <c r="L31" s="55"/>
      <c r="M31" s="59" t="s">
        <v>253</v>
      </c>
    </row>
    <row r="32" spans="1:13" ht="25.5">
      <c r="A32" s="8">
        <f t="shared" si="0"/>
        <v>29</v>
      </c>
      <c r="B32" s="77" t="s">
        <v>265</v>
      </c>
      <c r="C32" s="11" t="s">
        <v>198</v>
      </c>
      <c r="D32" s="16">
        <v>1</v>
      </c>
      <c r="E32" s="10"/>
      <c r="F32" s="11"/>
      <c r="G32" s="28" t="s">
        <v>199</v>
      </c>
      <c r="H32" s="37" t="s">
        <v>101</v>
      </c>
      <c r="I32" s="37" t="s">
        <v>200</v>
      </c>
      <c r="J32" s="11">
        <v>1</v>
      </c>
      <c r="K32" s="16">
        <v>2</v>
      </c>
      <c r="M32" s="51"/>
    </row>
    <row r="33" spans="1:13" ht="38.25">
      <c r="A33" s="54">
        <f t="shared" si="0"/>
        <v>30</v>
      </c>
      <c r="B33" s="55" t="s">
        <v>265</v>
      </c>
      <c r="C33" s="55" t="s">
        <v>267</v>
      </c>
      <c r="D33" s="56">
        <v>1</v>
      </c>
      <c r="E33" s="57"/>
      <c r="F33" s="55"/>
      <c r="G33" s="58" t="s">
        <v>268</v>
      </c>
      <c r="H33" s="57" t="s">
        <v>101</v>
      </c>
      <c r="I33" s="57">
        <v>60</v>
      </c>
      <c r="J33" s="55"/>
      <c r="K33" s="56"/>
      <c r="L33" s="55"/>
      <c r="M33" s="59"/>
    </row>
    <row r="34" spans="1:13" ht="12.75">
      <c r="A34" s="8">
        <f t="shared" si="0"/>
        <v>31</v>
      </c>
      <c r="B34" s="11" t="s">
        <v>123</v>
      </c>
      <c r="C34" s="11" t="s">
        <v>124</v>
      </c>
      <c r="D34" s="16"/>
      <c r="E34" s="37">
        <v>1</v>
      </c>
      <c r="F34" s="11">
        <v>1</v>
      </c>
      <c r="G34" s="28" t="s">
        <v>157</v>
      </c>
      <c r="H34" s="37" t="s">
        <v>123</v>
      </c>
      <c r="I34" s="37">
        <v>130</v>
      </c>
      <c r="J34" s="11">
        <v>1</v>
      </c>
      <c r="K34" s="52">
        <v>2</v>
      </c>
      <c r="L34" s="11">
        <v>2</v>
      </c>
      <c r="M34" s="51" t="s">
        <v>254</v>
      </c>
    </row>
    <row r="35" spans="1:13" ht="25.5">
      <c r="A35" s="54">
        <f t="shared" si="0"/>
        <v>32</v>
      </c>
      <c r="B35" s="55" t="s">
        <v>266</v>
      </c>
      <c r="C35" s="55" t="s">
        <v>167</v>
      </c>
      <c r="D35" s="56"/>
      <c r="E35" s="57">
        <v>1</v>
      </c>
      <c r="F35" s="55">
        <v>1</v>
      </c>
      <c r="G35" s="58" t="s">
        <v>168</v>
      </c>
      <c r="H35" s="57" t="s">
        <v>166</v>
      </c>
      <c r="I35" s="57">
        <v>15000</v>
      </c>
      <c r="J35" s="55">
        <v>1</v>
      </c>
      <c r="K35" s="56"/>
      <c r="L35" s="55"/>
      <c r="M35" s="59" t="s">
        <v>255</v>
      </c>
    </row>
    <row r="36" spans="1:13" ht="25.5">
      <c r="A36" s="54">
        <f t="shared" si="0"/>
        <v>33</v>
      </c>
      <c r="B36" s="55" t="s">
        <v>266</v>
      </c>
      <c r="C36" s="55" t="s">
        <v>167</v>
      </c>
      <c r="D36" s="56">
        <v>1</v>
      </c>
      <c r="E36" s="57"/>
      <c r="F36" s="55"/>
      <c r="G36" s="58" t="s">
        <v>174</v>
      </c>
      <c r="H36" s="57" t="s">
        <v>166</v>
      </c>
      <c r="I36" s="57">
        <v>150000</v>
      </c>
      <c r="J36" s="55">
        <v>1</v>
      </c>
      <c r="K36" s="56"/>
      <c r="L36" s="55"/>
      <c r="M36" s="59" t="s">
        <v>255</v>
      </c>
    </row>
    <row r="37" spans="1:13" ht="25.5">
      <c r="A37" s="8">
        <f t="shared" si="0"/>
        <v>34</v>
      </c>
      <c r="B37" s="11" t="s">
        <v>266</v>
      </c>
      <c r="C37" s="11" t="s">
        <v>176</v>
      </c>
      <c r="D37" s="16">
        <v>1</v>
      </c>
      <c r="E37" s="10"/>
      <c r="F37" s="11">
        <v>1</v>
      </c>
      <c r="G37" s="28" t="s">
        <v>177</v>
      </c>
      <c r="H37" s="37" t="s">
        <v>166</v>
      </c>
      <c r="I37" s="10"/>
      <c r="J37" s="11">
        <v>1</v>
      </c>
      <c r="K37" s="16">
        <v>2</v>
      </c>
      <c r="L37" s="11">
        <v>2</v>
      </c>
      <c r="M37" s="51"/>
    </row>
    <row r="38" spans="1:13" ht="12.75">
      <c r="A38" s="8">
        <f>A37+1</f>
        <v>35</v>
      </c>
      <c r="B38" s="11" t="s">
        <v>266</v>
      </c>
      <c r="C38" s="11" t="s">
        <v>183</v>
      </c>
      <c r="D38" s="16">
        <v>1</v>
      </c>
      <c r="E38" s="10"/>
      <c r="F38" s="11"/>
      <c r="G38" s="28" t="s">
        <v>184</v>
      </c>
      <c r="H38" s="37" t="s">
        <v>166</v>
      </c>
      <c r="I38" s="37">
        <v>10000</v>
      </c>
      <c r="J38" s="11">
        <v>1</v>
      </c>
      <c r="K38" s="16">
        <v>2</v>
      </c>
      <c r="M38" s="51"/>
    </row>
    <row r="39" spans="1:13" ht="26.25" thickBot="1">
      <c r="A39" s="8">
        <f>A38+1</f>
        <v>36</v>
      </c>
      <c r="B39" s="11" t="s">
        <v>266</v>
      </c>
      <c r="C39" s="11" t="s">
        <v>183</v>
      </c>
      <c r="D39" s="16"/>
      <c r="E39" s="10">
        <v>1</v>
      </c>
      <c r="F39" s="11"/>
      <c r="G39" s="28" t="s">
        <v>188</v>
      </c>
      <c r="H39" s="37" t="s">
        <v>166</v>
      </c>
      <c r="I39" s="43" t="s">
        <v>189</v>
      </c>
      <c r="J39" s="11">
        <v>1</v>
      </c>
      <c r="K39" s="16">
        <v>2</v>
      </c>
      <c r="M39" s="51"/>
    </row>
    <row r="40" spans="1:13" ht="12.75">
      <c r="A40" s="4"/>
      <c r="B40" s="9"/>
      <c r="C40" s="9"/>
      <c r="D40" s="61"/>
      <c r="E40" s="61"/>
      <c r="F40" s="9"/>
      <c r="G40" s="65"/>
      <c r="H40" s="61"/>
      <c r="I40" s="61"/>
      <c r="J40" s="9"/>
      <c r="K40" s="61"/>
      <c r="L40" s="9"/>
      <c r="M40" s="66"/>
    </row>
    <row r="41" spans="1:13" ht="13.5" thickBot="1">
      <c r="A41" s="5"/>
      <c r="B41" s="53"/>
      <c r="C41" s="53" t="s">
        <v>258</v>
      </c>
      <c r="D41" s="62"/>
      <c r="E41" s="62"/>
      <c r="F41" s="53"/>
      <c r="G41" s="63"/>
      <c r="H41" s="62"/>
      <c r="I41" s="62"/>
      <c r="J41" s="53"/>
      <c r="K41" s="62">
        <f>SUM(K4:K40)</f>
        <v>29</v>
      </c>
      <c r="L41" s="53">
        <f>SUM(L4:L40)</f>
        <v>16</v>
      </c>
      <c r="M41" s="64"/>
    </row>
    <row r="42" spans="1:13" ht="12.75">
      <c r="A42" s="60"/>
      <c r="B42" s="10"/>
      <c r="C42" s="10"/>
      <c r="D42" s="10"/>
      <c r="E42" s="10"/>
      <c r="F42" s="10"/>
      <c r="G42" s="38"/>
      <c r="H42" s="10"/>
      <c r="I42" s="10"/>
      <c r="J42" s="10"/>
      <c r="K42" s="10"/>
      <c r="L42" s="10"/>
      <c r="M42" s="38"/>
    </row>
    <row r="43" ht="13.5" thickBot="1">
      <c r="A43" s="69" t="s">
        <v>261</v>
      </c>
    </row>
    <row r="44" spans="1:2" ht="13.5" thickBot="1">
      <c r="A44" s="71" t="s">
        <v>262</v>
      </c>
      <c r="B44" s="70" t="s">
        <v>263</v>
      </c>
    </row>
    <row r="45" spans="1:2" ht="13.5" thickBot="1">
      <c r="A45" s="12"/>
      <c r="B45" s="70" t="s">
        <v>264</v>
      </c>
    </row>
  </sheetData>
  <sheetProtection password="EBBD" sheet="1" objects="1" scenarios="1"/>
  <mergeCells count="4">
    <mergeCell ref="D2:E2"/>
    <mergeCell ref="F2:F3"/>
    <mergeCell ref="D1:F1"/>
    <mergeCell ref="G1:J1"/>
  </mergeCells>
  <printOptions gridLines="1" horizontalCentered="1" verticalCentered="1"/>
  <pageMargins left="0.47" right="0.28" top="0.984251968503937" bottom="0.984251968503937" header="0.5118110236220472" footer="0.5118110236220472"/>
  <pageSetup fitToHeight="2" fitToWidth="1" horizontalDpi="600" verticalDpi="600" orientation="landscape" paperSize="9" scale="77" r:id="rId1"/>
  <headerFooter alignWithMargins="0">
    <oddHeader>&amp;CWMO Field Intercomparison of T and U Instrunents, Ghardaïa, Algeria&amp;U
FINAL SELECTION OF INSTRUMENTS</oddHead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WMO laboratory Intercomparison of RI</dc:title>
  <dc:subject>Instruments</dc:subject>
  <dc:creator>Miroslav Ondráš</dc:creator>
  <cp:keywords/>
  <dc:description/>
  <cp:lastModifiedBy>Ondras M</cp:lastModifiedBy>
  <cp:lastPrinted>2006-06-13T13:25:54Z</cp:lastPrinted>
  <dcterms:created xsi:type="dcterms:W3CDTF">2004-04-01T15:51:01Z</dcterms:created>
  <dcterms:modified xsi:type="dcterms:W3CDTF">2006-06-13T14:04:15Z</dcterms:modified>
  <cp:category/>
  <cp:version/>
  <cp:contentType/>
  <cp:contentStatus/>
</cp:coreProperties>
</file>